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/>
  </bookViews>
  <sheets>
    <sheet name="Кольцово" sheetId="49" r:id="rId1"/>
    <sheet name="ЖК Волга Лайф" sheetId="36" r:id="rId2"/>
    <sheet name="ЖК Лесная Мелодия 3" sheetId="35" r:id="rId3"/>
    <sheet name="ЖК Медовый" sheetId="42" r:id="rId4"/>
    <sheet name="Индивидуальные" sheetId="44" r:id="rId5"/>
    <sheet name="Бывшие Арендные" sheetId="50" r:id="rId6"/>
  </sheets>
  <definedNames>
    <definedName name="_xlnm._FilterDatabase" localSheetId="1" hidden="1">'ЖК Волга Лайф'!#REF!</definedName>
  </definedNames>
  <calcPr calcId="145621"/>
</workbook>
</file>

<file path=xl/calcChain.xml><?xml version="1.0" encoding="utf-8"?>
<calcChain xmlns="http://schemas.openxmlformats.org/spreadsheetml/2006/main">
  <c r="G11" i="49" l="1"/>
  <c r="G10" i="49"/>
  <c r="G9" i="49"/>
  <c r="F11" i="49"/>
  <c r="F10" i="49"/>
  <c r="F9" i="49"/>
  <c r="E11" i="49"/>
  <c r="E10" i="49"/>
  <c r="E9" i="49"/>
  <c r="Y13" i="50" l="1"/>
  <c r="X13" i="50"/>
  <c r="W13" i="50"/>
  <c r="U13" i="50"/>
  <c r="Y12" i="50"/>
  <c r="X12" i="50"/>
  <c r="W12" i="50"/>
  <c r="U12" i="50"/>
  <c r="Y11" i="50"/>
  <c r="X11" i="50"/>
  <c r="W11" i="50"/>
  <c r="U11" i="50"/>
  <c r="Y10" i="50"/>
  <c r="X10" i="50"/>
  <c r="W10" i="50"/>
  <c r="U10" i="50"/>
  <c r="Y9" i="50"/>
  <c r="X9" i="50"/>
  <c r="W9" i="50"/>
  <c r="U9" i="50"/>
  <c r="Y8" i="50"/>
  <c r="X8" i="50"/>
  <c r="W8" i="50"/>
  <c r="U8" i="50"/>
  <c r="Y7" i="50"/>
  <c r="X7" i="50"/>
  <c r="W7" i="50"/>
  <c r="U7" i="50"/>
  <c r="Y6" i="50"/>
  <c r="X6" i="50"/>
  <c r="W6" i="50"/>
  <c r="U6" i="50"/>
  <c r="Y5" i="50"/>
  <c r="X5" i="50"/>
  <c r="W5" i="50"/>
  <c r="U5" i="50"/>
  <c r="Y4" i="50"/>
  <c r="X4" i="50"/>
  <c r="W4" i="50"/>
  <c r="U4" i="50"/>
  <c r="Y3" i="50"/>
  <c r="X3" i="50"/>
  <c r="W3" i="50"/>
  <c r="U3" i="50"/>
  <c r="I13" i="50"/>
  <c r="H13" i="50"/>
  <c r="G13" i="50"/>
  <c r="I12" i="50"/>
  <c r="H12" i="50"/>
  <c r="G12" i="50"/>
  <c r="I11" i="50"/>
  <c r="H11" i="50"/>
  <c r="G11" i="50"/>
  <c r="I10" i="50"/>
  <c r="H10" i="50"/>
  <c r="G10" i="50"/>
  <c r="I9" i="50"/>
  <c r="H9" i="50"/>
  <c r="G9" i="50"/>
  <c r="I8" i="50"/>
  <c r="H8" i="50"/>
  <c r="G8" i="50"/>
  <c r="I7" i="50"/>
  <c r="H7" i="50"/>
  <c r="G7" i="50"/>
  <c r="I6" i="50"/>
  <c r="H6" i="50"/>
  <c r="G6" i="50"/>
  <c r="I5" i="50"/>
  <c r="H5" i="50"/>
  <c r="G5" i="50"/>
  <c r="I4" i="50"/>
  <c r="H4" i="50"/>
  <c r="G4" i="50"/>
  <c r="I3" i="50"/>
  <c r="H3" i="50"/>
  <c r="G3" i="50"/>
  <c r="G4" i="44"/>
  <c r="F4" i="44"/>
  <c r="E4" i="44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E78" i="42"/>
  <c r="C78" i="42"/>
  <c r="G57" i="35"/>
  <c r="G56" i="35"/>
  <c r="G55" i="35"/>
  <c r="G54" i="35"/>
  <c r="G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C45" i="35"/>
  <c r="G44" i="35"/>
  <c r="E44" i="35"/>
  <c r="C44" i="35"/>
  <c r="G43" i="35"/>
  <c r="E43" i="35"/>
  <c r="I42" i="35"/>
  <c r="G42" i="35"/>
  <c r="E42" i="35"/>
  <c r="C42" i="35"/>
  <c r="C61" i="35"/>
  <c r="E61" i="35"/>
  <c r="G61" i="35"/>
  <c r="I61" i="35"/>
  <c r="E62" i="35"/>
  <c r="G62" i="35"/>
  <c r="C63" i="35"/>
  <c r="E63" i="35"/>
  <c r="G63" i="35"/>
  <c r="C64" i="35"/>
  <c r="E64" i="35"/>
  <c r="G64" i="35"/>
  <c r="C65" i="35"/>
  <c r="E65" i="35"/>
  <c r="G65" i="35"/>
  <c r="C66" i="35"/>
  <c r="E66" i="35"/>
  <c r="G66" i="35"/>
  <c r="C67" i="35"/>
  <c r="E67" i="35"/>
  <c r="G67" i="35"/>
  <c r="C68" i="35"/>
  <c r="E68" i="35"/>
  <c r="G68" i="35"/>
  <c r="C69" i="35"/>
  <c r="E69" i="35"/>
  <c r="G69" i="35"/>
  <c r="C70" i="35"/>
  <c r="E70" i="35"/>
  <c r="G70" i="35"/>
  <c r="C71" i="35"/>
  <c r="E71" i="35"/>
  <c r="G71" i="35"/>
  <c r="G72" i="35"/>
  <c r="G73" i="35"/>
  <c r="G74" i="35"/>
  <c r="G75" i="35"/>
  <c r="G76" i="35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53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28" i="42"/>
  <c r="I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22" i="35"/>
  <c r="E23" i="35"/>
  <c r="E24" i="35"/>
  <c r="E25" i="35"/>
  <c r="E26" i="35"/>
  <c r="E27" i="35"/>
  <c r="E28" i="35"/>
  <c r="E29" i="35"/>
  <c r="E30" i="35"/>
  <c r="E31" i="35"/>
  <c r="E32" i="35"/>
  <c r="E22" i="35"/>
  <c r="C25" i="35"/>
  <c r="C26" i="35"/>
  <c r="C27" i="35"/>
  <c r="C28" i="35"/>
  <c r="C29" i="35"/>
  <c r="C30" i="35"/>
  <c r="C31" i="35"/>
  <c r="C32" i="35"/>
  <c r="C24" i="35"/>
  <c r="C22" i="35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96" i="36"/>
  <c r="E97" i="36"/>
  <c r="E98" i="36"/>
  <c r="E99" i="36"/>
  <c r="E100" i="36"/>
  <c r="E101" i="36"/>
  <c r="E102" i="36"/>
  <c r="E103" i="36"/>
  <c r="E104" i="36"/>
  <c r="E105" i="36"/>
  <c r="E106" i="36"/>
  <c r="E107" i="36"/>
  <c r="E108" i="36"/>
  <c r="E109" i="36"/>
  <c r="E110" i="36"/>
  <c r="E111" i="36"/>
  <c r="E112" i="36"/>
  <c r="E113" i="36"/>
  <c r="E114" i="36"/>
  <c r="E115" i="36"/>
  <c r="E116" i="36"/>
  <c r="E117" i="36"/>
  <c r="E118" i="36"/>
  <c r="E119" i="36"/>
  <c r="E120" i="36"/>
  <c r="E121" i="36"/>
  <c r="E122" i="36"/>
  <c r="E123" i="36"/>
  <c r="E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96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34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G7" i="49"/>
  <c r="G6" i="49"/>
  <c r="G5" i="49"/>
  <c r="G4" i="49"/>
  <c r="G3" i="49"/>
  <c r="F7" i="49"/>
  <c r="F6" i="49"/>
  <c r="F5" i="49"/>
  <c r="F4" i="49"/>
  <c r="F3" i="49"/>
  <c r="E7" i="49"/>
  <c r="E6" i="49"/>
  <c r="E5" i="49"/>
  <c r="E4" i="49"/>
  <c r="E3" i="49"/>
  <c r="E13" i="50" l="1"/>
  <c r="E12" i="50"/>
  <c r="E11" i="50"/>
  <c r="E10" i="50"/>
  <c r="E9" i="50"/>
  <c r="E8" i="50"/>
  <c r="E7" i="50"/>
  <c r="E6" i="50"/>
  <c r="E5" i="50"/>
  <c r="E4" i="50"/>
  <c r="E3" i="50"/>
  <c r="D3" i="42" l="1"/>
  <c r="F3" i="42"/>
  <c r="D4" i="42"/>
  <c r="F4" i="42"/>
  <c r="D5" i="42"/>
  <c r="F5" i="42"/>
  <c r="D6" i="42"/>
  <c r="F6" i="42"/>
  <c r="D7" i="42"/>
  <c r="F7" i="42"/>
  <c r="D8" i="42"/>
  <c r="F8" i="42"/>
  <c r="D9" i="42"/>
  <c r="F9" i="42"/>
  <c r="D10" i="42"/>
  <c r="F10" i="42"/>
  <c r="D11" i="42"/>
  <c r="F11" i="42"/>
  <c r="D12" i="42"/>
  <c r="F12" i="42"/>
  <c r="D13" i="42"/>
  <c r="F13" i="42"/>
  <c r="D14" i="42"/>
  <c r="F14" i="42"/>
  <c r="D15" i="42"/>
  <c r="F15" i="42"/>
  <c r="D16" i="42"/>
  <c r="F16" i="42"/>
  <c r="D17" i="42"/>
  <c r="F17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F18" i="42"/>
  <c r="D18" i="42"/>
  <c r="H18" i="35" l="1"/>
  <c r="H17" i="35"/>
  <c r="H16" i="35"/>
  <c r="H15" i="35"/>
  <c r="H14" i="35"/>
  <c r="F4" i="35" l="1"/>
  <c r="F5" i="35"/>
  <c r="F6" i="35"/>
  <c r="F7" i="35"/>
  <c r="F8" i="35"/>
  <c r="F9" i="35"/>
  <c r="F10" i="35"/>
  <c r="F11" i="35"/>
  <c r="F12" i="35"/>
  <c r="F13" i="35"/>
  <c r="F3" i="35"/>
  <c r="D5" i="35"/>
  <c r="D6" i="35"/>
  <c r="D7" i="35"/>
  <c r="D8" i="35"/>
  <c r="D9" i="35"/>
  <c r="D10" i="35"/>
  <c r="D11" i="35"/>
  <c r="D12" i="35"/>
  <c r="D13" i="35"/>
  <c r="D3" i="35"/>
  <c r="H4" i="35"/>
  <c r="H5" i="35"/>
  <c r="D30" i="36"/>
  <c r="D29" i="36"/>
  <c r="F30" i="36"/>
  <c r="F29" i="36"/>
  <c r="J30" i="36"/>
  <c r="J29" i="36"/>
  <c r="H30" i="36"/>
  <c r="H29" i="36"/>
  <c r="J6" i="36"/>
  <c r="H6" i="36"/>
  <c r="F6" i="36"/>
  <c r="D6" i="36"/>
  <c r="J8" i="36"/>
  <c r="H8" i="36"/>
  <c r="F8" i="36"/>
  <c r="D8" i="36"/>
  <c r="J7" i="36"/>
  <c r="H7" i="36"/>
  <c r="F7" i="36"/>
  <c r="D7" i="36"/>
  <c r="D4" i="36"/>
  <c r="D3" i="36"/>
  <c r="F4" i="36"/>
  <c r="F3" i="36"/>
  <c r="J4" i="36"/>
  <c r="J3" i="36"/>
  <c r="H4" i="36"/>
  <c r="H3" i="36"/>
  <c r="H3" i="35" l="1"/>
  <c r="J3" i="35"/>
  <c r="H6" i="35"/>
  <c r="H7" i="35"/>
  <c r="H9" i="35" l="1"/>
  <c r="H8" i="35"/>
  <c r="H13" i="35"/>
  <c r="H12" i="35"/>
  <c r="H11" i="35"/>
  <c r="H10" i="35"/>
  <c r="D5" i="36" l="1"/>
  <c r="F5" i="36"/>
  <c r="H5" i="36"/>
  <c r="J5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22" i="36"/>
  <c r="F22" i="36"/>
  <c r="H22" i="36"/>
  <c r="J22" i="36"/>
  <c r="D23" i="36"/>
  <c r="F23" i="36"/>
  <c r="H23" i="36"/>
  <c r="J23" i="36"/>
  <c r="D24" i="36"/>
  <c r="F24" i="36"/>
  <c r="H24" i="36"/>
  <c r="J24" i="36"/>
  <c r="D25" i="36"/>
  <c r="F25" i="36"/>
  <c r="H25" i="36"/>
  <c r="J25" i="36"/>
  <c r="D26" i="36"/>
  <c r="F26" i="36"/>
  <c r="H26" i="36"/>
  <c r="J26" i="36"/>
  <c r="D27" i="36"/>
  <c r="F27" i="36"/>
  <c r="H27" i="36"/>
  <c r="J27" i="36"/>
  <c r="D28" i="36"/>
  <c r="F28" i="36"/>
  <c r="H28" i="36"/>
  <c r="J28" i="36"/>
  <c r="D3" i="44" l="1"/>
  <c r="G3" i="44" l="1"/>
  <c r="F3" i="44"/>
  <c r="E3" i="44"/>
</calcChain>
</file>

<file path=xl/sharedStrings.xml><?xml version="1.0" encoding="utf-8"?>
<sst xmlns="http://schemas.openxmlformats.org/spreadsheetml/2006/main" count="865" uniqueCount="153">
  <si>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</si>
  <si>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</si>
  <si>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</si>
  <si>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</si>
  <si>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</si>
  <si>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</si>
  <si>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</si>
  <si>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</si>
  <si>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</si>
  <si>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</si>
  <si>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</si>
  <si>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</si>
  <si>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</si>
  <si>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</si>
  <si>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</si>
  <si>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</si>
  <si>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</si>
  <si>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</si>
  <si>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</si>
  <si>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</si>
  <si>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</si>
  <si>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</si>
  <si>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</si>
  <si>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</si>
  <si>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</si>
  <si>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</si>
  <si>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</si>
  <si>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</si>
  <si>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</si>
  <si>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</si>
  <si>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</si>
  <si>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</si>
  <si>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</si>
  <si>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</si>
  <si>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</si>
  <si>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</si>
  <si>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ул. Новочеркасская, 49 (дом 14) 2 секция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</si>
  <si>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</si>
  <si>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</si>
  <si>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</si>
  <si>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</si>
  <si>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</si>
  <si>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</si>
  <si>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</si>
  <si>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</si>
  <si>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</si>
  <si>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</si>
  <si>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</si>
  <si>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Бывшая рабочих Смертина А.</t>
  </si>
  <si>
    <t>Примечание</t>
  </si>
  <si>
    <t>Без ремонта</t>
  </si>
  <si>
    <t>ул. Левитана, д.6, 1к, 2 секция</t>
  </si>
  <si>
    <t>ул. Левитана, д.6, 2к, 2 секция</t>
  </si>
  <si>
    <t>ул. Левитана, д.6, 3к, 2 секция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</si>
  <si>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</si>
  <si>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</si>
  <si>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</si>
  <si>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53 (дом 19) 1,2 секция 1к</t>
  </si>
  <si>
    <t>Отложенный ремнт</t>
  </si>
  <si>
    <t>ул. Левитана, д.6, студия , 1 секция</t>
  </si>
  <si>
    <t>ул. Левитана, д.6, 1к, 1 секция</t>
  </si>
  <si>
    <t>Адрес</t>
  </si>
  <si>
    <t>Площадь (кв.м.)</t>
  </si>
  <si>
    <t>Земельный участок (кв.м.)</t>
  </si>
  <si>
    <t>74,2 кв.м.</t>
  </si>
  <si>
    <t>200 – 250 кв.м.</t>
  </si>
  <si>
    <t>136 кв.м.</t>
  </si>
  <si>
    <t>200 – 300 кв.м.</t>
  </si>
  <si>
    <t>301 – 500 кв.м.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</si>
  <si>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</si>
  <si>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 xml:space="preserve">Рубиновый Проезд 40,41 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</si>
  <si>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25,26,27,28, 29; Рубиновый Проезд 30,31,32,39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</si>
  <si>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25,26,27, 28, 29; Рубиновый Проезд 30,31,32,39,</t>
    </r>
  </si>
  <si>
    <t>ул. Левитана, д.6, студия, 3 секция</t>
  </si>
  <si>
    <t>ул. Левитана, д.6, 1к, 3 секция</t>
  </si>
  <si>
    <t>24 МД Студия</t>
  </si>
  <si>
    <t xml:space="preserve">24 МД 1к </t>
  </si>
  <si>
    <t>24 МД 2к</t>
  </si>
  <si>
    <t>ул. Левитана, д.6, 2к, 3 секция</t>
  </si>
  <si>
    <t>С кухней и диваном</t>
  </si>
  <si>
    <t>Этаж</t>
  </si>
  <si>
    <t>Кол. Комнат</t>
  </si>
  <si>
    <t>Кв.м.</t>
  </si>
  <si>
    <t>Цена кв.м.</t>
  </si>
  <si>
    <t>Стоимость</t>
  </si>
  <si>
    <t>Состояние</t>
  </si>
  <si>
    <t>Состояние подробно</t>
  </si>
  <si>
    <t xml:space="preserve">кв. 4, Склизкова, д.86 к 1 </t>
  </si>
  <si>
    <t>2к</t>
  </si>
  <si>
    <t>плохое</t>
  </si>
  <si>
    <t xml:space="preserve">Состояние плохое, требуется замена ламината и обоев, крупная мебель имеет значительные дефекты, кровать сломана, требуется замена стульев, тумбы под раковину, сантехники. </t>
  </si>
  <si>
    <t>кв. 164, Склизкова, д.108 к.2</t>
  </si>
  <si>
    <t>Студия</t>
  </si>
  <si>
    <t xml:space="preserve">Состояние плохое , требуется замена ламината (после затопа)  и обоев, крупная мебель имеет значительные дефектытребуется замена стульев, тумбы под раковину, сантехники. </t>
  </si>
  <si>
    <t>кв. 198, Фрунзе д.2, к.1</t>
  </si>
  <si>
    <t>хорошее</t>
  </si>
  <si>
    <t>состояние удовлетворительное, имеются мелкие дефекты</t>
  </si>
  <si>
    <t>кв. 8, Фрунзе д.2, к.2</t>
  </si>
  <si>
    <t>1к</t>
  </si>
  <si>
    <t xml:space="preserve">Состояние плохое, неоднократно была затоплена. Имеется черная плесень в углах, отделка в плохом состоянии. По мебели есть незначительные дефекты. </t>
  </si>
  <si>
    <t>кв. 90, Фрунзе д.2, к.2</t>
  </si>
  <si>
    <t>удовлетворительное</t>
  </si>
  <si>
    <t xml:space="preserve">Состояние удовлетворительное, имеются мелкие дефекты, необходима замена межкомнатных дверей. </t>
  </si>
  <si>
    <t>кв. 118, Фрунзе д.2, к.2</t>
  </si>
  <si>
    <t>состояние удовлетворительное, имеются мелкие дефекты, необходима замена сантехники</t>
  </si>
  <si>
    <t>кв. 281, Фрунзе д.2, к.2</t>
  </si>
  <si>
    <t>ул. Планерная д 4 кв 8    (71,4 кв м)</t>
  </si>
  <si>
    <t>Cтудия</t>
  </si>
  <si>
    <r>
      <rPr>
        <u/>
        <sz val="11"/>
        <rFont val="Calibri"/>
        <family val="2"/>
        <charset val="204"/>
        <scheme val="minor"/>
      </rPr>
      <t>Свободна</t>
    </r>
    <r>
      <rPr>
        <sz val="11"/>
        <rFont val="Calibri"/>
        <family val="2"/>
        <charset val="204"/>
        <scheme val="minor"/>
      </rPr>
      <t>. Требуется замена ламината и дивана. Есть потертости и пятна на обоях</t>
    </r>
  </si>
  <si>
    <r>
      <t xml:space="preserve">В с/у есть дефект: отходит плитка под потолком, 2 ряда. Много потертостей и царапин на обоях по всей квартире. </t>
    </r>
    <r>
      <rPr>
        <u/>
        <sz val="11"/>
        <rFont val="Calibri"/>
        <family val="2"/>
        <charset val="204"/>
        <scheme val="minor"/>
      </rPr>
      <t>Проживает наниматель, договор до октября 2024</t>
    </r>
  </si>
  <si>
    <t>ул. Планерная д 4 кв 119  (71,4 кв м)</t>
  </si>
  <si>
    <r>
      <rPr>
        <u/>
        <sz val="11"/>
        <rFont val="Calibri"/>
        <family val="2"/>
        <charset val="204"/>
        <scheme val="minor"/>
      </rPr>
      <t>Свободна</t>
    </r>
    <r>
      <rPr>
        <sz val="11"/>
        <rFont val="Calibri"/>
        <family val="2"/>
        <charset val="204"/>
        <scheme val="minor"/>
      </rPr>
      <t>. Обои во многих местах поцарапаны, есть темные пятна, расходятся. Душ поддон уже не отмывается, дивану требуется химчистка, есть дефекты по ламинату</t>
    </r>
  </si>
  <si>
    <r>
      <t xml:space="preserve">Незначительные дефекты по обоям, сломан порог на балкон, есть замятые плинтуса. </t>
    </r>
    <r>
      <rPr>
        <u/>
        <sz val="11"/>
        <rFont val="Calibri"/>
        <family val="2"/>
        <charset val="204"/>
        <scheme val="minor"/>
      </rPr>
      <t>Проживает наниматель, дог по ноябрь 2024</t>
    </r>
  </si>
  <si>
    <t>Бывшие Арендные квартиры, продажа через ОП и менеджнеров Аренды, вознаграждение 0,45%, скидка за наличные 2%</t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</si>
  <si>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12.07.2024г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</si>
  <si>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12.07.2024г.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</si>
  <si>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Удорожание 15%</t>
  </si>
  <si>
    <t>Удорожание 20%</t>
  </si>
  <si>
    <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</si>
  <si>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</si>
  <si>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</si>
  <si>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</si>
  <si>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>ВТБ</t>
  </si>
  <si>
    <t>Субсидия до 12,9%, на весь срок_ПВ 15%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</si>
  <si>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</si>
  <si>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</si>
  <si>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</si>
  <si>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</si>
  <si>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6,1%, на 2 года_ПВ 20,1%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</si>
  <si>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</si>
  <si>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</si>
  <si>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</si>
  <si>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</si>
  <si>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</si>
  <si>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</si>
  <si>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</si>
  <si>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12.07.2024г.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</si>
  <si>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12.07.2024г.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</si>
  <si>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</si>
  <si>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</si>
  <si>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t>Базовый Прейскурант - сделки по семейной ипотеки, руб.</t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</si>
  <si>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</si>
  <si>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12.07.2024г.,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</si>
  <si>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12.07.2024г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</si>
  <si>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12.07.2024г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</si>
  <si>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12.07.2024г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</si>
  <si>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t>8МД 2к, 4 эт., кв. 47</t>
  </si>
  <si>
    <t>15ВЛ , 11 эт., Кв. 48</t>
  </si>
  <si>
    <t xml:space="preserve"> СБЕРБАНК</t>
  </si>
  <si>
    <t>Рубиновый Проезд 39, таун 7</t>
  </si>
  <si>
    <t>Рубиновый Проезд 39, таун 8</t>
  </si>
  <si>
    <t>Рубиновый Проезд 39, таун 9</t>
  </si>
  <si>
    <t>ДИЗАЙН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</si>
</sst>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7" fillId="0" borderId="0"/>
    <xf numFmtId="164" fontId="27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2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3" xfId="0" applyNumberFormat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0" xfId="0" applyFont="1" applyFill="1" applyBorder="1"/>
    <xf numFmtId="0" fontId="0" fillId="3" borderId="6" xfId="0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18" fillId="0" borderId="0" xfId="0" applyFont="1" applyBorder="1"/>
    <xf numFmtId="2" fontId="18" fillId="0" borderId="0" xfId="0" applyNumberFormat="1" applyFont="1" applyBorder="1" applyAlignment="1">
      <alignment horizontal="center" wrapText="1"/>
    </xf>
    <xf numFmtId="3" fontId="18" fillId="3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31" xfId="0" applyNumberFormat="1" applyFont="1" applyBorder="1" applyAlignment="1">
      <alignment horizontal="center" wrapText="1"/>
    </xf>
    <xf numFmtId="3" fontId="18" fillId="3" borderId="31" xfId="0" applyNumberFormat="1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2" fontId="18" fillId="0" borderId="33" xfId="0" applyNumberFormat="1" applyFont="1" applyBorder="1" applyAlignment="1">
      <alignment horizontal="center" wrapText="1"/>
    </xf>
    <xf numFmtId="3" fontId="18" fillId="3" borderId="23" xfId="0" applyNumberFormat="1" applyFont="1" applyFill="1" applyBorder="1" applyAlignment="1">
      <alignment horizontal="center"/>
    </xf>
    <xf numFmtId="3" fontId="18" fillId="3" borderId="34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165" fontId="18" fillId="0" borderId="34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15" xfId="0" applyNumberFormat="1" applyFont="1" applyBorder="1" applyAlignment="1">
      <alignment horizontal="center"/>
    </xf>
    <xf numFmtId="165" fontId="18" fillId="0" borderId="22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 wrapText="1"/>
    </xf>
    <xf numFmtId="3" fontId="18" fillId="3" borderId="35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wrapText="1"/>
    </xf>
    <xf numFmtId="2" fontId="18" fillId="0" borderId="23" xfId="0" applyNumberFormat="1" applyFont="1" applyBorder="1" applyAlignment="1">
      <alignment horizontal="center" wrapText="1"/>
    </xf>
    <xf numFmtId="2" fontId="18" fillId="0" borderId="19" xfId="0" applyNumberFormat="1" applyFont="1" applyBorder="1" applyAlignment="1">
      <alignment horizontal="center" wrapText="1"/>
    </xf>
    <xf numFmtId="3" fontId="18" fillId="3" borderId="36" xfId="0" applyNumberFormat="1" applyFont="1" applyFill="1" applyBorder="1" applyAlignment="1">
      <alignment horizontal="center"/>
    </xf>
    <xf numFmtId="3" fontId="18" fillId="3" borderId="37" xfId="0" applyNumberFormat="1" applyFont="1" applyFill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165" fontId="18" fillId="0" borderId="33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3" fontId="18" fillId="3" borderId="33" xfId="0" applyNumberFormat="1" applyFont="1" applyFill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8" xfId="0" applyFont="1" applyFill="1" applyBorder="1"/>
    <xf numFmtId="0" fontId="17" fillId="0" borderId="9" xfId="0" applyFont="1" applyBorder="1" applyAlignment="1">
      <alignment horizontal="center"/>
    </xf>
    <xf numFmtId="3" fontId="17" fillId="3" borderId="16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17" fillId="3" borderId="33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3" fontId="25" fillId="3" borderId="14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5" fillId="0" borderId="0" xfId="0" applyFont="1"/>
    <xf numFmtId="0" fontId="25" fillId="0" borderId="38" xfId="0" applyFont="1" applyBorder="1" applyAlignment="1">
      <alignment horizontal="left"/>
    </xf>
    <xf numFmtId="0" fontId="28" fillId="0" borderId="0" xfId="40" applyFont="1" applyAlignment="1">
      <alignment horizontal="left"/>
    </xf>
    <xf numFmtId="0" fontId="1" fillId="0" borderId="0" xfId="40" applyAlignment="1">
      <alignment horizontal="center"/>
    </xf>
    <xf numFmtId="0" fontId="1" fillId="0" borderId="0" xfId="40" applyAlignment="1">
      <alignment wrapText="1"/>
    </xf>
    <xf numFmtId="0" fontId="1" fillId="0" borderId="0" xfId="40"/>
    <xf numFmtId="0" fontId="16" fillId="6" borderId="1" xfId="40" applyFont="1" applyFill="1" applyBorder="1" applyAlignment="1">
      <alignment horizontal="center" vertical="center" wrapText="1"/>
    </xf>
    <xf numFmtId="0" fontId="18" fillId="0" borderId="1" xfId="40" applyFont="1" applyBorder="1" applyAlignment="1">
      <alignment horizontal="center" vertical="center"/>
    </xf>
    <xf numFmtId="3" fontId="18" fillId="0" borderId="1" xfId="40" applyNumberFormat="1" applyFont="1" applyBorder="1" applyAlignment="1">
      <alignment horizontal="center" vertical="center"/>
    </xf>
    <xf numFmtId="0" fontId="18" fillId="0" borderId="1" xfId="40" applyFont="1" applyBorder="1" applyAlignment="1">
      <alignment horizontal="center" vertical="center" wrapText="1"/>
    </xf>
    <xf numFmtId="0" fontId="18" fillId="0" borderId="1" xfId="41" applyFont="1" applyBorder="1" applyAlignment="1">
      <alignment horizontal="center" vertical="center"/>
    </xf>
    <xf numFmtId="0" fontId="18" fillId="0" borderId="23" xfId="41" applyFont="1" applyBorder="1" applyAlignment="1">
      <alignment horizontal="center" vertical="center"/>
    </xf>
    <xf numFmtId="3" fontId="18" fillId="0" borderId="23" xfId="41" applyNumberFormat="1" applyFont="1" applyBorder="1" applyAlignment="1">
      <alignment horizontal="center" vertical="center"/>
    </xf>
    <xf numFmtId="0" fontId="18" fillId="0" borderId="1" xfId="41" applyFont="1" applyBorder="1" applyAlignment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  <protection hidden="1"/>
    </xf>
    <xf numFmtId="0" fontId="31" fillId="2" borderId="1" xfId="0" applyFont="1" applyFill="1" applyBorder="1" applyAlignment="1" applyProtection="1">
      <alignment horizontal="center" vertical="center" wrapText="1"/>
      <protection hidden="1"/>
    </xf>
    <xf numFmtId="0" fontId="31" fillId="2" borderId="4" xfId="0" applyFont="1" applyFill="1" applyBorder="1" applyAlignment="1" applyProtection="1">
      <alignment horizontal="center" vertical="center" wrapText="1"/>
      <protection hidden="1"/>
    </xf>
    <xf numFmtId="0" fontId="31" fillId="2" borderId="5" xfId="0" applyFont="1" applyFill="1" applyBorder="1" applyAlignment="1" applyProtection="1">
      <alignment horizontal="center" vertical="center" wrapText="1"/>
      <protection hidden="1"/>
    </xf>
    <xf numFmtId="0" fontId="31" fillId="2" borderId="6" xfId="0" applyFont="1" applyFill="1" applyBorder="1" applyAlignment="1" applyProtection="1">
      <alignment horizontal="center" vertical="center" wrapText="1"/>
      <protection hidden="1"/>
    </xf>
    <xf numFmtId="0" fontId="31" fillId="2" borderId="7" xfId="0" applyFont="1" applyFill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34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33" xfId="0" applyNumberFormat="1" applyFont="1" applyBorder="1" applyAlignment="1">
      <alignment horizontal="center"/>
    </xf>
    <xf numFmtId="3" fontId="17" fillId="2" borderId="16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25" fillId="3" borderId="17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0" fontId="34" fillId="0" borderId="1" xfId="40" applyFont="1" applyBorder="1" applyAlignment="1">
      <alignment horizontal="center" vertical="center"/>
    </xf>
    <xf numFmtId="3" fontId="34" fillId="0" borderId="1" xfId="40" applyNumberFormat="1" applyFont="1" applyBorder="1" applyAlignment="1">
      <alignment horizontal="center" vertical="center"/>
    </xf>
    <xf numFmtId="0" fontId="34" fillId="0" borderId="1" xfId="41" applyFont="1" applyBorder="1" applyAlignment="1">
      <alignment horizontal="center" vertical="center"/>
    </xf>
    <xf numFmtId="0" fontId="34" fillId="0" borderId="23" xfId="41" applyFont="1" applyBorder="1" applyAlignment="1">
      <alignment horizontal="center" vertical="center"/>
    </xf>
    <xf numFmtId="3" fontId="34" fillId="0" borderId="23" xfId="41" applyNumberFormat="1" applyFont="1" applyBorder="1" applyAlignment="1">
      <alignment horizontal="center" vertical="center"/>
    </xf>
    <xf numFmtId="0" fontId="16" fillId="6" borderId="0" xfId="40" applyFont="1" applyFill="1" applyBorder="1" applyAlignment="1">
      <alignment horizontal="center" vertical="center" wrapText="1"/>
    </xf>
    <xf numFmtId="0" fontId="18" fillId="0" borderId="0" xfId="40" applyFont="1" applyBorder="1" applyAlignment="1">
      <alignment horizontal="center" vertical="center" wrapText="1"/>
    </xf>
    <xf numFmtId="0" fontId="18" fillId="0" borderId="0" xfId="41" applyFont="1" applyBorder="1" applyAlignment="1">
      <alignment horizontal="center" vertical="center" wrapText="1"/>
    </xf>
    <xf numFmtId="164" fontId="0" fillId="0" borderId="0" xfId="42" applyFont="1"/>
    <xf numFmtId="0" fontId="32" fillId="0" borderId="42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18" fillId="0" borderId="1" xfId="41" applyFont="1" applyBorder="1" applyAlignment="1">
      <alignment horizontal="center" vertical="center"/>
    </xf>
  </cellXfs>
  <cellStyles count="43">
    <cellStyle name="Обычный" xfId="0" builtinId="0"/>
    <cellStyle name="Обычный 10" xfId="19"/>
    <cellStyle name="Обычный 10 2" xfId="38"/>
    <cellStyle name="Обычный 11" xfId="39"/>
    <cellStyle name="Обычный 12" xfId="40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3 5" xfId="41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  <cellStyle name="Финансовый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6"/>
  <sheetViews>
    <sheetView tabSelected="1" zoomScaleNormal="100" workbookViewId="0">
      <selection activeCell="M6" sqref="M6"/>
    </sheetView>
  </sheetViews>
  <sheetFormatPr defaultRowHeight="15" x14ac:dyDescent="0.25"/>
  <cols>
    <col min="1" max="1" width="39" customWidth="1"/>
    <col min="2" max="10" width="15.7109375" customWidth="1"/>
    <col min="13" max="13" width="44" customWidth="1"/>
  </cols>
  <sheetData>
    <row r="1" spans="1:10" s="2" customFormat="1" ht="19.5" thickBot="1" x14ac:dyDescent="0.35">
      <c r="A1" s="10" t="s">
        <v>114</v>
      </c>
    </row>
    <row r="2" spans="1:10" ht="73.5" customHeight="1" x14ac:dyDescent="0.25">
      <c r="A2" s="132" t="s">
        <v>61</v>
      </c>
      <c r="B2" s="133" t="s">
        <v>62</v>
      </c>
      <c r="C2" s="133" t="s">
        <v>63</v>
      </c>
      <c r="D2" s="133" t="s">
        <v>140</v>
      </c>
      <c r="E2" s="133" t="s">
        <v>116</v>
      </c>
      <c r="F2" s="134" t="s">
        <v>117</v>
      </c>
      <c r="G2" s="134" t="s">
        <v>118</v>
      </c>
      <c r="H2" s="135" t="s">
        <v>4</v>
      </c>
    </row>
    <row r="3" spans="1:10" ht="32.25" thickBot="1" x14ac:dyDescent="0.3">
      <c r="A3" s="136" t="s">
        <v>69</v>
      </c>
      <c r="B3" s="137" t="s">
        <v>64</v>
      </c>
      <c r="C3" s="137" t="s">
        <v>65</v>
      </c>
      <c r="D3" s="138">
        <v>5465000</v>
      </c>
      <c r="E3" s="138">
        <f>D3*115%</f>
        <v>6284749.9999999991</v>
      </c>
      <c r="F3" s="139">
        <f>D3*120%</f>
        <v>6558000</v>
      </c>
      <c r="G3" s="139">
        <f>D3*0.95</f>
        <v>5191750</v>
      </c>
      <c r="H3" s="140" t="s">
        <v>10</v>
      </c>
    </row>
    <row r="4" spans="1:10" ht="30" x14ac:dyDescent="0.25">
      <c r="A4" s="145" t="s">
        <v>70</v>
      </c>
      <c r="B4" s="146" t="s">
        <v>66</v>
      </c>
      <c r="C4" s="146" t="s">
        <v>67</v>
      </c>
      <c r="D4" s="147">
        <v>8150000</v>
      </c>
      <c r="E4" s="147">
        <f>D4*115%</f>
        <v>9372500</v>
      </c>
      <c r="F4" s="148">
        <f>D4*120%</f>
        <v>9780000</v>
      </c>
      <c r="G4" s="148">
        <f>D4*0.95</f>
        <v>7742500</v>
      </c>
      <c r="H4" s="81" t="s">
        <v>10</v>
      </c>
    </row>
    <row r="5" spans="1:10" ht="30.75" thickBot="1" x14ac:dyDescent="0.3">
      <c r="A5" s="149" t="s">
        <v>70</v>
      </c>
      <c r="B5" s="150" t="s">
        <v>66</v>
      </c>
      <c r="C5" s="150" t="s">
        <v>68</v>
      </c>
      <c r="D5" s="151">
        <v>8300000</v>
      </c>
      <c r="E5" s="151">
        <f>D5*115%</f>
        <v>9545000</v>
      </c>
      <c r="F5" s="152">
        <f>D5*120%</f>
        <v>9960000</v>
      </c>
      <c r="G5" s="152">
        <f>D5*0.95</f>
        <v>7885000</v>
      </c>
      <c r="H5" s="80" t="s">
        <v>10</v>
      </c>
    </row>
    <row r="6" spans="1:10" ht="36" customHeight="1" x14ac:dyDescent="0.25">
      <c r="A6" s="141" t="s">
        <v>71</v>
      </c>
      <c r="B6" s="142" t="s">
        <v>66</v>
      </c>
      <c r="C6" s="142" t="s">
        <v>67</v>
      </c>
      <c r="D6" s="143">
        <v>6500000</v>
      </c>
      <c r="E6" s="143">
        <f>D6*115%</f>
        <v>7474999.9999999991</v>
      </c>
      <c r="F6" s="144">
        <f>D6*120%</f>
        <v>7800000</v>
      </c>
      <c r="G6" s="144">
        <f>D6*0.95</f>
        <v>6175000</v>
      </c>
      <c r="H6" s="88" t="s">
        <v>50</v>
      </c>
    </row>
    <row r="7" spans="1:10" ht="39" customHeight="1" thickBot="1" x14ac:dyDescent="0.3">
      <c r="A7" s="136" t="s">
        <v>72</v>
      </c>
      <c r="B7" s="137" t="s">
        <v>66</v>
      </c>
      <c r="C7" s="137" t="s">
        <v>68</v>
      </c>
      <c r="D7" s="138">
        <v>6650000</v>
      </c>
      <c r="E7" s="138">
        <f>D7*115%</f>
        <v>7647499.9999999991</v>
      </c>
      <c r="F7" s="139">
        <f>D7*120%</f>
        <v>7980000</v>
      </c>
      <c r="G7" s="139">
        <f>D7*0.95</f>
        <v>6317500</v>
      </c>
      <c r="H7" s="140" t="s">
        <v>50</v>
      </c>
    </row>
    <row r="8" spans="1:10" ht="15.75" thickBot="1" x14ac:dyDescent="0.3"/>
    <row r="9" spans="1:10" ht="36" customHeight="1" x14ac:dyDescent="0.25">
      <c r="A9" s="145" t="s">
        <v>149</v>
      </c>
      <c r="B9" s="146" t="s">
        <v>64</v>
      </c>
      <c r="C9" s="146" t="s">
        <v>65</v>
      </c>
      <c r="D9" s="147">
        <v>5900000</v>
      </c>
      <c r="E9" s="147">
        <f>D9*115%</f>
        <v>6784999.9999999991</v>
      </c>
      <c r="F9" s="148">
        <f>D9*120%</f>
        <v>7080000</v>
      </c>
      <c r="G9" s="148">
        <f>D9*0.95</f>
        <v>5605000</v>
      </c>
      <c r="H9" s="81" t="s">
        <v>152</v>
      </c>
    </row>
    <row r="10" spans="1:10" ht="36" customHeight="1" x14ac:dyDescent="0.25">
      <c r="A10" s="141" t="s">
        <v>150</v>
      </c>
      <c r="B10" s="142" t="s">
        <v>64</v>
      </c>
      <c r="C10" s="142" t="s">
        <v>65</v>
      </c>
      <c r="D10" s="143">
        <v>5900000</v>
      </c>
      <c r="E10" s="143">
        <f>D10*115%</f>
        <v>6784999.9999999991</v>
      </c>
      <c r="F10" s="144">
        <f>D10*120%</f>
        <v>7080000</v>
      </c>
      <c r="G10" s="144">
        <f>D10*0.95</f>
        <v>5605000</v>
      </c>
      <c r="H10" s="88" t="s">
        <v>152</v>
      </c>
    </row>
    <row r="11" spans="1:10" ht="36" customHeight="1" thickBot="1" x14ac:dyDescent="0.3">
      <c r="A11" s="149" t="s">
        <v>151</v>
      </c>
      <c r="B11" s="150" t="s">
        <v>66</v>
      </c>
      <c r="C11" s="150" t="s">
        <v>68</v>
      </c>
      <c r="D11" s="151">
        <v>8850000</v>
      </c>
      <c r="E11" s="151">
        <f>D11*115%</f>
        <v>10177500</v>
      </c>
      <c r="F11" s="152">
        <f>D11*120%</f>
        <v>10620000</v>
      </c>
      <c r="G11" s="152">
        <f>D11*0.95</f>
        <v>8407500</v>
      </c>
      <c r="H11" s="80" t="s">
        <v>152</v>
      </c>
    </row>
    <row r="12" spans="1:10" ht="15.75" thickBot="1" x14ac:dyDescent="0.3"/>
    <row r="13" spans="1:10" ht="15.75" x14ac:dyDescent="0.25">
      <c r="B13" s="211" t="s">
        <v>116</v>
      </c>
      <c r="C13" s="212"/>
      <c r="D13" s="212"/>
      <c r="E13" s="212"/>
      <c r="F13" s="212"/>
      <c r="G13" s="213"/>
      <c r="H13" s="211" t="s">
        <v>117</v>
      </c>
      <c r="I13" s="212"/>
      <c r="J13" s="213"/>
    </row>
    <row r="14" spans="1:10" ht="15.75" x14ac:dyDescent="0.25">
      <c r="B14" s="214" t="s">
        <v>119</v>
      </c>
      <c r="C14" s="215" t="s">
        <v>120</v>
      </c>
      <c r="D14" s="216" t="s">
        <v>121</v>
      </c>
      <c r="E14" s="215"/>
      <c r="F14" s="216" t="s">
        <v>148</v>
      </c>
      <c r="G14" s="217"/>
      <c r="H14" s="176" t="s">
        <v>122</v>
      </c>
      <c r="I14" s="216" t="s">
        <v>121</v>
      </c>
      <c r="J14" s="218"/>
    </row>
    <row r="15" spans="1:10" ht="63" x14ac:dyDescent="0.25">
      <c r="B15" s="170" t="s">
        <v>124</v>
      </c>
      <c r="C15" s="171" t="s">
        <v>125</v>
      </c>
      <c r="D15" s="171" t="s">
        <v>124</v>
      </c>
      <c r="E15" s="171" t="s">
        <v>125</v>
      </c>
      <c r="F15" s="171" t="s">
        <v>126</v>
      </c>
      <c r="G15" s="172" t="s">
        <v>127</v>
      </c>
      <c r="H15" s="170" t="s">
        <v>123</v>
      </c>
      <c r="I15" s="171" t="s">
        <v>128</v>
      </c>
      <c r="J15" s="172" t="s">
        <v>123</v>
      </c>
    </row>
    <row r="16" spans="1:10" ht="16.5" thickBot="1" x14ac:dyDescent="0.3">
      <c r="B16" s="173">
        <v>1</v>
      </c>
      <c r="C16" s="174">
        <v>2</v>
      </c>
      <c r="D16" s="174">
        <v>3</v>
      </c>
      <c r="E16" s="174">
        <v>4</v>
      </c>
      <c r="F16" s="174">
        <v>5</v>
      </c>
      <c r="G16" s="175">
        <v>6</v>
      </c>
      <c r="H16" s="173">
        <v>7</v>
      </c>
      <c r="I16" s="174">
        <v>8</v>
      </c>
      <c r="J16" s="175">
        <v>9</v>
      </c>
    </row>
  </sheetData>
  <mergeCells count="6">
    <mergeCell ref="B13:G13"/>
    <mergeCell ref="H13:J13"/>
    <mergeCell ref="B14:C14"/>
    <mergeCell ref="D14:E14"/>
    <mergeCell ref="F14:G14"/>
    <mergeCell ref="I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8"/>
  <sheetViews>
    <sheetView zoomScale="90" zoomScaleNormal="90" workbookViewId="0">
      <selection activeCell="U1" sqref="U1:AE123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8.71093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141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6"/>
    </row>
    <row r="3" spans="1:12" x14ac:dyDescent="0.25">
      <c r="A3" s="7" t="s">
        <v>9</v>
      </c>
      <c r="B3" s="13">
        <v>56.58</v>
      </c>
      <c r="C3" s="100">
        <v>89450</v>
      </c>
      <c r="D3" s="97">
        <f>C3*B3</f>
        <v>5061081</v>
      </c>
      <c r="E3" s="100">
        <v>89950</v>
      </c>
      <c r="F3" s="97">
        <f>E3*B3</f>
        <v>5089371</v>
      </c>
      <c r="G3" s="100">
        <v>90450</v>
      </c>
      <c r="H3" s="97">
        <f>G3*B3</f>
        <v>5117661</v>
      </c>
      <c r="I3" s="100">
        <v>89950</v>
      </c>
      <c r="J3" s="97">
        <f>I3*B3</f>
        <v>5089371</v>
      </c>
      <c r="K3" s="36" t="s">
        <v>47</v>
      </c>
      <c r="L3" s="32"/>
    </row>
    <row r="4" spans="1:12" ht="15.75" thickBot="1" x14ac:dyDescent="0.3">
      <c r="A4" s="7" t="s">
        <v>9</v>
      </c>
      <c r="B4" s="96">
        <v>58.22</v>
      </c>
      <c r="C4" s="100">
        <v>89000</v>
      </c>
      <c r="D4" s="46">
        <f>C4*B4</f>
        <v>5181580</v>
      </c>
      <c r="E4" s="104">
        <v>89500</v>
      </c>
      <c r="F4" s="46">
        <f>E4*B4</f>
        <v>5210690</v>
      </c>
      <c r="G4" s="104">
        <v>90000</v>
      </c>
      <c r="H4" s="46">
        <f>G4*B4</f>
        <v>5239800</v>
      </c>
      <c r="I4" s="104">
        <v>89500</v>
      </c>
      <c r="J4" s="46">
        <f>I4*B4</f>
        <v>5210690</v>
      </c>
      <c r="K4" s="41" t="s">
        <v>47</v>
      </c>
      <c r="L4" s="32"/>
    </row>
    <row r="5" spans="1:12" x14ac:dyDescent="0.25">
      <c r="A5" s="62" t="s">
        <v>36</v>
      </c>
      <c r="B5" s="63">
        <v>21.6</v>
      </c>
      <c r="C5" s="99">
        <v>130809</v>
      </c>
      <c r="D5" s="79">
        <f t="shared" ref="D5:D28" si="0">C5*B5</f>
        <v>2825474.4000000004</v>
      </c>
      <c r="E5" s="99">
        <v>131309</v>
      </c>
      <c r="F5" s="79">
        <f t="shared" ref="F5:F28" si="1">E5*B5</f>
        <v>2836274.4000000004</v>
      </c>
      <c r="G5" s="99">
        <v>131809</v>
      </c>
      <c r="H5" s="79">
        <f t="shared" ref="H5:H30" si="2">G5*B5</f>
        <v>2847074.4000000004</v>
      </c>
      <c r="I5" s="99">
        <v>131309</v>
      </c>
      <c r="J5" s="79">
        <f t="shared" ref="J5:J28" si="3">I5*B5</f>
        <v>2836274.4000000004</v>
      </c>
      <c r="K5" s="64" t="s">
        <v>47</v>
      </c>
      <c r="L5" s="32"/>
    </row>
    <row r="6" spans="1:12" x14ac:dyDescent="0.25">
      <c r="A6" s="8" t="s">
        <v>54</v>
      </c>
      <c r="B6" s="13">
        <v>37.549999999999997</v>
      </c>
      <c r="C6" s="101">
        <v>102831</v>
      </c>
      <c r="D6" s="98">
        <f>C6*B6</f>
        <v>3861304.05</v>
      </c>
      <c r="E6" s="101">
        <v>103331</v>
      </c>
      <c r="F6" s="98">
        <f>E6*B6</f>
        <v>3880079.05</v>
      </c>
      <c r="G6" s="101">
        <v>103831</v>
      </c>
      <c r="H6" s="98">
        <f>G6*B6</f>
        <v>3898854.05</v>
      </c>
      <c r="I6" s="101">
        <v>103331</v>
      </c>
      <c r="J6" s="98">
        <f>I6*B6</f>
        <v>3880079.05</v>
      </c>
      <c r="K6" s="36" t="s">
        <v>47</v>
      </c>
      <c r="L6" s="32"/>
    </row>
    <row r="7" spans="1:12" x14ac:dyDescent="0.25">
      <c r="A7" s="7" t="s">
        <v>55</v>
      </c>
      <c r="B7" s="13">
        <v>56.58</v>
      </c>
      <c r="C7" s="100">
        <v>89450</v>
      </c>
      <c r="D7" s="97">
        <f>C7*B7</f>
        <v>5061081</v>
      </c>
      <c r="E7" s="100">
        <v>89950</v>
      </c>
      <c r="F7" s="97">
        <f>E7*B7</f>
        <v>5089371</v>
      </c>
      <c r="G7" s="100">
        <v>90450</v>
      </c>
      <c r="H7" s="97">
        <f>G7*B7</f>
        <v>5117661</v>
      </c>
      <c r="I7" s="100">
        <v>89950</v>
      </c>
      <c r="J7" s="97">
        <f>I7*B7</f>
        <v>5089371</v>
      </c>
      <c r="K7" s="36" t="s">
        <v>47</v>
      </c>
      <c r="L7" s="32"/>
    </row>
    <row r="8" spans="1:12" ht="15.75" thickBot="1" x14ac:dyDescent="0.3">
      <c r="A8" s="24" t="s">
        <v>56</v>
      </c>
      <c r="B8" s="25">
        <v>58.22</v>
      </c>
      <c r="C8" s="102">
        <v>89000</v>
      </c>
      <c r="D8" s="65">
        <f>C8*B8</f>
        <v>5181580</v>
      </c>
      <c r="E8" s="102">
        <v>89500</v>
      </c>
      <c r="F8" s="65">
        <f>E8*B8</f>
        <v>5210690</v>
      </c>
      <c r="G8" s="102">
        <v>90000</v>
      </c>
      <c r="H8" s="22">
        <f>G8*B8</f>
        <v>5239800</v>
      </c>
      <c r="I8" s="104">
        <v>89500</v>
      </c>
      <c r="J8" s="46">
        <f>I8*B8</f>
        <v>5210690</v>
      </c>
      <c r="K8" s="41" t="s">
        <v>47</v>
      </c>
      <c r="L8" s="32"/>
    </row>
    <row r="9" spans="1:12" x14ac:dyDescent="0.25">
      <c r="A9" s="62" t="s">
        <v>131</v>
      </c>
      <c r="B9" s="63">
        <v>21.6</v>
      </c>
      <c r="C9" s="99">
        <v>130809</v>
      </c>
      <c r="D9" s="79">
        <f t="shared" ref="D9" si="4">C9*B9</f>
        <v>2825474.4000000004</v>
      </c>
      <c r="E9" s="99">
        <v>131309</v>
      </c>
      <c r="F9" s="79">
        <f t="shared" ref="F9" si="5">E9*B9</f>
        <v>2836274.4000000004</v>
      </c>
      <c r="G9" s="99">
        <v>131809</v>
      </c>
      <c r="H9" s="79">
        <f t="shared" ref="H9" si="6">G9*B9</f>
        <v>2847074.4000000004</v>
      </c>
      <c r="I9" s="99">
        <v>131309</v>
      </c>
      <c r="J9" s="79">
        <f t="shared" ref="J9" si="7">I9*B9</f>
        <v>2836274.4000000004</v>
      </c>
      <c r="K9" s="64" t="s">
        <v>58</v>
      </c>
      <c r="L9" s="32"/>
    </row>
    <row r="10" spans="1:12" x14ac:dyDescent="0.25">
      <c r="A10" s="8" t="s">
        <v>132</v>
      </c>
      <c r="B10" s="13">
        <v>37.549999999999997</v>
      </c>
      <c r="C10" s="101">
        <v>102831</v>
      </c>
      <c r="D10" s="98">
        <f>C10*B10</f>
        <v>3861304.05</v>
      </c>
      <c r="E10" s="101">
        <v>103331</v>
      </c>
      <c r="F10" s="98">
        <f>E10*B10</f>
        <v>3880079.05</v>
      </c>
      <c r="G10" s="101">
        <v>103831</v>
      </c>
      <c r="H10" s="98">
        <f>G10*B10</f>
        <v>3898854.05</v>
      </c>
      <c r="I10" s="101">
        <v>103331</v>
      </c>
      <c r="J10" s="98">
        <f>I10*B10</f>
        <v>3880079.05</v>
      </c>
      <c r="K10" s="36" t="s">
        <v>58</v>
      </c>
      <c r="L10" s="32"/>
    </row>
    <row r="11" spans="1:12" x14ac:dyDescent="0.25">
      <c r="A11" s="7" t="s">
        <v>133</v>
      </c>
      <c r="B11" s="13">
        <v>56.58</v>
      </c>
      <c r="C11" s="100">
        <v>89450</v>
      </c>
      <c r="D11" s="97">
        <f>C11*B11</f>
        <v>5061081</v>
      </c>
      <c r="E11" s="100">
        <v>89950</v>
      </c>
      <c r="F11" s="97">
        <f>E11*B11</f>
        <v>5089371</v>
      </c>
      <c r="G11" s="100">
        <v>90450</v>
      </c>
      <c r="H11" s="97">
        <f>G11*B11</f>
        <v>5117661</v>
      </c>
      <c r="I11" s="100">
        <v>89950</v>
      </c>
      <c r="J11" s="97">
        <f>I11*B11</f>
        <v>5089371</v>
      </c>
      <c r="K11" s="36" t="s">
        <v>58</v>
      </c>
      <c r="L11" s="32"/>
    </row>
    <row r="12" spans="1:12" ht="15.75" thickBot="1" x14ac:dyDescent="0.3">
      <c r="A12" s="24" t="s">
        <v>134</v>
      </c>
      <c r="B12" s="25">
        <v>58.22</v>
      </c>
      <c r="C12" s="102">
        <v>89000</v>
      </c>
      <c r="D12" s="65">
        <f>C12*B12</f>
        <v>5181580</v>
      </c>
      <c r="E12" s="102">
        <v>89500</v>
      </c>
      <c r="F12" s="65">
        <f>E12*B12</f>
        <v>5210690</v>
      </c>
      <c r="G12" s="102">
        <v>90000</v>
      </c>
      <c r="H12" s="22">
        <f>G12*B12</f>
        <v>5239800</v>
      </c>
      <c r="I12" s="104">
        <v>89500</v>
      </c>
      <c r="J12" s="46">
        <f>I12*B12</f>
        <v>5210690</v>
      </c>
      <c r="K12" s="41" t="s">
        <v>58</v>
      </c>
      <c r="L12" s="32"/>
    </row>
    <row r="13" spans="1:12" x14ac:dyDescent="0.25">
      <c r="A13" s="8" t="s">
        <v>11</v>
      </c>
      <c r="B13" s="14">
        <v>21.6</v>
      </c>
      <c r="C13" s="103">
        <v>143433</v>
      </c>
      <c r="D13" s="12">
        <f t="shared" si="0"/>
        <v>3098152.8000000003</v>
      </c>
      <c r="E13" s="103">
        <v>143933</v>
      </c>
      <c r="F13" s="12">
        <f t="shared" si="1"/>
        <v>3108952.8000000003</v>
      </c>
      <c r="G13" s="103">
        <v>144433</v>
      </c>
      <c r="H13" s="12">
        <f t="shared" si="2"/>
        <v>3119752.8000000003</v>
      </c>
      <c r="I13" s="103">
        <v>143933</v>
      </c>
      <c r="J13" s="12">
        <f t="shared" si="3"/>
        <v>3108952.8000000003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103">
        <v>115335</v>
      </c>
      <c r="D14" s="12">
        <f t="shared" si="0"/>
        <v>4330829.25</v>
      </c>
      <c r="E14" s="103">
        <v>115835</v>
      </c>
      <c r="F14" s="12">
        <f t="shared" si="1"/>
        <v>4349604.25</v>
      </c>
      <c r="G14" s="103">
        <v>116335</v>
      </c>
      <c r="H14" s="12">
        <f t="shared" si="2"/>
        <v>4368379.25</v>
      </c>
      <c r="I14" s="103">
        <v>115835</v>
      </c>
      <c r="J14" s="12">
        <f t="shared" si="3"/>
        <v>4349604.25</v>
      </c>
      <c r="K14" s="9" t="s">
        <v>17</v>
      </c>
      <c r="L14" s="157"/>
    </row>
    <row r="15" spans="1:12" x14ac:dyDescent="0.25">
      <c r="A15" s="7" t="s">
        <v>13</v>
      </c>
      <c r="B15" s="13">
        <v>56.58</v>
      </c>
      <c r="C15" s="103">
        <v>99553</v>
      </c>
      <c r="D15" s="12">
        <f t="shared" si="0"/>
        <v>5632708.7400000002</v>
      </c>
      <c r="E15" s="103">
        <v>100053</v>
      </c>
      <c r="F15" s="12">
        <f t="shared" si="1"/>
        <v>5660998.7400000002</v>
      </c>
      <c r="G15" s="103">
        <v>100553</v>
      </c>
      <c r="H15" s="12">
        <f t="shared" si="2"/>
        <v>5689288.7400000002</v>
      </c>
      <c r="I15" s="103">
        <v>100053</v>
      </c>
      <c r="J15" s="12">
        <f t="shared" si="3"/>
        <v>5660998.7400000002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102">
        <v>98879</v>
      </c>
      <c r="D16" s="65">
        <f t="shared" si="0"/>
        <v>5756735.3799999999</v>
      </c>
      <c r="E16" s="102">
        <v>99879</v>
      </c>
      <c r="F16" s="65">
        <f t="shared" si="1"/>
        <v>5814955.3799999999</v>
      </c>
      <c r="G16" s="102">
        <v>99879</v>
      </c>
      <c r="H16" s="65">
        <f t="shared" si="2"/>
        <v>5814955.3799999999</v>
      </c>
      <c r="I16" s="102">
        <v>99379</v>
      </c>
      <c r="J16" s="22">
        <f t="shared" si="3"/>
        <v>5785845.3799999999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103">
        <v>132124</v>
      </c>
      <c r="D17" s="12">
        <f t="shared" si="0"/>
        <v>2853878.4000000004</v>
      </c>
      <c r="E17" s="103">
        <v>132624</v>
      </c>
      <c r="F17" s="12">
        <f t="shared" si="1"/>
        <v>2864678.4000000004</v>
      </c>
      <c r="G17" s="103">
        <v>133124</v>
      </c>
      <c r="H17" s="12">
        <f t="shared" si="2"/>
        <v>2875478.4000000004</v>
      </c>
      <c r="I17" s="103">
        <v>132624</v>
      </c>
      <c r="J17" s="12">
        <f t="shared" si="3"/>
        <v>2864678.4000000004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103">
        <v>108158</v>
      </c>
      <c r="D18" s="12">
        <f t="shared" si="0"/>
        <v>4061332.9</v>
      </c>
      <c r="E18" s="103">
        <v>108658</v>
      </c>
      <c r="F18" s="12">
        <f t="shared" si="1"/>
        <v>4080107.9</v>
      </c>
      <c r="G18" s="103">
        <v>109158</v>
      </c>
      <c r="H18" s="12">
        <f t="shared" si="2"/>
        <v>4098882.9</v>
      </c>
      <c r="I18" s="103">
        <v>108658</v>
      </c>
      <c r="J18" s="12">
        <f t="shared" si="3"/>
        <v>4080107.9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103">
        <v>94769</v>
      </c>
      <c r="D19" s="12">
        <f t="shared" si="0"/>
        <v>5362030.0199999996</v>
      </c>
      <c r="E19" s="103">
        <v>95269</v>
      </c>
      <c r="F19" s="12">
        <f t="shared" si="1"/>
        <v>5390320.0199999996</v>
      </c>
      <c r="G19" s="103">
        <v>95769</v>
      </c>
      <c r="H19" s="12">
        <f t="shared" si="2"/>
        <v>5418610.0199999996</v>
      </c>
      <c r="I19" s="103">
        <v>95269</v>
      </c>
      <c r="J19" s="12">
        <f t="shared" si="3"/>
        <v>5390320.0199999996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102">
        <v>94194</v>
      </c>
      <c r="D20" s="65">
        <f t="shared" si="0"/>
        <v>5483974.6799999997</v>
      </c>
      <c r="E20" s="102">
        <v>94694</v>
      </c>
      <c r="F20" s="65">
        <f t="shared" si="1"/>
        <v>5513084.6799999997</v>
      </c>
      <c r="G20" s="102">
        <v>95194</v>
      </c>
      <c r="H20" s="65">
        <f t="shared" si="2"/>
        <v>5542194.6799999997</v>
      </c>
      <c r="I20" s="102">
        <v>94694</v>
      </c>
      <c r="J20" s="22">
        <f t="shared" si="3"/>
        <v>5513084.6799999997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103">
        <v>132124</v>
      </c>
      <c r="D21" s="12">
        <f t="shared" si="0"/>
        <v>2853878.4000000004</v>
      </c>
      <c r="E21" s="103">
        <v>132624</v>
      </c>
      <c r="F21" s="12">
        <f t="shared" si="1"/>
        <v>2864678.4000000004</v>
      </c>
      <c r="G21" s="103">
        <v>133124</v>
      </c>
      <c r="H21" s="12">
        <f t="shared" si="2"/>
        <v>2875478.4000000004</v>
      </c>
      <c r="I21" s="103">
        <v>132624</v>
      </c>
      <c r="J21" s="12">
        <f t="shared" si="3"/>
        <v>2864678.4000000004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103">
        <v>113485</v>
      </c>
      <c r="D22" s="12">
        <f t="shared" si="0"/>
        <v>4261361.75</v>
      </c>
      <c r="E22" s="103">
        <v>113984</v>
      </c>
      <c r="F22" s="12">
        <f t="shared" si="1"/>
        <v>4280099.1999999993</v>
      </c>
      <c r="G22" s="103">
        <v>114484</v>
      </c>
      <c r="H22" s="12">
        <f t="shared" si="2"/>
        <v>4298874.1999999993</v>
      </c>
      <c r="I22" s="103">
        <v>113984</v>
      </c>
      <c r="J22" s="12">
        <f t="shared" si="3"/>
        <v>4280099.1999999993</v>
      </c>
      <c r="K22" s="9" t="s">
        <v>22</v>
      </c>
      <c r="L22" s="157"/>
    </row>
    <row r="23" spans="1:12" x14ac:dyDescent="0.25">
      <c r="A23" s="7" t="s">
        <v>25</v>
      </c>
      <c r="B23" s="13">
        <v>56.58</v>
      </c>
      <c r="C23" s="103">
        <v>97403</v>
      </c>
      <c r="D23" s="12">
        <f t="shared" si="0"/>
        <v>5511061.7400000002</v>
      </c>
      <c r="E23" s="103">
        <v>97903</v>
      </c>
      <c r="F23" s="12">
        <f t="shared" si="1"/>
        <v>5539351.7400000002</v>
      </c>
      <c r="G23" s="103">
        <v>98403</v>
      </c>
      <c r="H23" s="12">
        <f t="shared" si="2"/>
        <v>5567641.7400000002</v>
      </c>
      <c r="I23" s="103">
        <v>97903</v>
      </c>
      <c r="J23" s="12">
        <f t="shared" si="3"/>
        <v>5539351.7400000002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102">
        <v>96729</v>
      </c>
      <c r="D24" s="65">
        <f t="shared" si="0"/>
        <v>5631562.3799999999</v>
      </c>
      <c r="E24" s="102">
        <v>97229</v>
      </c>
      <c r="F24" s="65">
        <f t="shared" si="1"/>
        <v>5660672.3799999999</v>
      </c>
      <c r="G24" s="102">
        <v>97729</v>
      </c>
      <c r="H24" s="65">
        <f t="shared" si="2"/>
        <v>5689782.3799999999</v>
      </c>
      <c r="I24" s="102">
        <v>97229</v>
      </c>
      <c r="J24" s="22">
        <f t="shared" si="3"/>
        <v>5660672.3799999999</v>
      </c>
      <c r="K24" s="23" t="s">
        <v>22</v>
      </c>
      <c r="L24" s="32"/>
    </row>
    <row r="25" spans="1:12" x14ac:dyDescent="0.25">
      <c r="A25" s="8" t="s">
        <v>28</v>
      </c>
      <c r="B25" s="108">
        <v>21.6</v>
      </c>
      <c r="C25" s="113">
        <v>141383</v>
      </c>
      <c r="D25" s="111">
        <f t="shared" si="0"/>
        <v>3053872.8000000003</v>
      </c>
      <c r="E25" s="113">
        <v>141883</v>
      </c>
      <c r="F25" s="111">
        <f t="shared" si="1"/>
        <v>3064672.8000000003</v>
      </c>
      <c r="G25" s="99">
        <v>142383</v>
      </c>
      <c r="H25" s="12">
        <f t="shared" si="2"/>
        <v>3075472.8000000003</v>
      </c>
      <c r="I25" s="113">
        <v>141883</v>
      </c>
      <c r="J25" s="119">
        <f t="shared" si="3"/>
        <v>3064672.8000000003</v>
      </c>
      <c r="K25" s="117" t="s">
        <v>22</v>
      </c>
      <c r="L25" s="32"/>
    </row>
    <row r="26" spans="1:12" x14ac:dyDescent="0.25">
      <c r="A26" s="7" t="s">
        <v>29</v>
      </c>
      <c r="B26" s="109">
        <v>37.549999999999997</v>
      </c>
      <c r="C26" s="114">
        <v>113485</v>
      </c>
      <c r="D26" s="111">
        <f t="shared" si="0"/>
        <v>4261361.75</v>
      </c>
      <c r="E26" s="114">
        <v>113985</v>
      </c>
      <c r="F26" s="111">
        <f t="shared" si="1"/>
        <v>4280136.75</v>
      </c>
      <c r="G26" s="103">
        <v>114484</v>
      </c>
      <c r="H26" s="12">
        <f t="shared" si="2"/>
        <v>4298874.1999999993</v>
      </c>
      <c r="I26" s="114">
        <v>113984</v>
      </c>
      <c r="J26" s="39">
        <f t="shared" si="3"/>
        <v>4280099.1999999993</v>
      </c>
      <c r="K26" s="117" t="s">
        <v>22</v>
      </c>
      <c r="L26" s="157"/>
    </row>
    <row r="27" spans="1:12" x14ac:dyDescent="0.25">
      <c r="A27" s="7" t="s">
        <v>30</v>
      </c>
      <c r="B27" s="109">
        <v>56.58</v>
      </c>
      <c r="C27" s="114">
        <v>97403</v>
      </c>
      <c r="D27" s="111">
        <f t="shared" si="0"/>
        <v>5511061.7400000002</v>
      </c>
      <c r="E27" s="114">
        <v>97903</v>
      </c>
      <c r="F27" s="111">
        <f t="shared" si="1"/>
        <v>5539351.7400000002</v>
      </c>
      <c r="G27" s="103">
        <v>98403</v>
      </c>
      <c r="H27" s="12">
        <f t="shared" si="2"/>
        <v>5567641.7400000002</v>
      </c>
      <c r="I27" s="114">
        <v>97903</v>
      </c>
      <c r="J27" s="39">
        <f t="shared" si="3"/>
        <v>5539351.7400000002</v>
      </c>
      <c r="K27" s="117" t="s">
        <v>22</v>
      </c>
      <c r="L27" s="32"/>
    </row>
    <row r="28" spans="1:12" ht="15.75" thickBot="1" x14ac:dyDescent="0.3">
      <c r="A28" s="24" t="s">
        <v>30</v>
      </c>
      <c r="B28" s="110">
        <v>58.22</v>
      </c>
      <c r="C28" s="115">
        <v>96729</v>
      </c>
      <c r="D28" s="112">
        <f t="shared" si="0"/>
        <v>5631562.3799999999</v>
      </c>
      <c r="E28" s="115">
        <v>97229</v>
      </c>
      <c r="F28" s="112">
        <f t="shared" si="1"/>
        <v>5660672.3799999999</v>
      </c>
      <c r="G28" s="102">
        <v>97729</v>
      </c>
      <c r="H28" s="65">
        <f t="shared" si="2"/>
        <v>5689782.3799999999</v>
      </c>
      <c r="I28" s="115">
        <v>97229</v>
      </c>
      <c r="J28" s="22">
        <f t="shared" si="3"/>
        <v>5660672.3799999999</v>
      </c>
      <c r="K28" s="118" t="s">
        <v>22</v>
      </c>
      <c r="L28" s="32"/>
    </row>
    <row r="29" spans="1:12" x14ac:dyDescent="0.25">
      <c r="A29" s="7" t="s">
        <v>57</v>
      </c>
      <c r="B29" s="105">
        <v>35.67</v>
      </c>
      <c r="C29" s="113">
        <v>105121</v>
      </c>
      <c r="D29" s="106">
        <f>C29*B29</f>
        <v>3749666.0700000003</v>
      </c>
      <c r="E29" s="113">
        <v>105621</v>
      </c>
      <c r="F29" s="106">
        <f>E29*B29</f>
        <v>3767501.0700000003</v>
      </c>
      <c r="G29" s="99">
        <v>106121</v>
      </c>
      <c r="H29" s="119">
        <f t="shared" si="2"/>
        <v>3785336.0700000003</v>
      </c>
      <c r="I29" s="113">
        <v>105621</v>
      </c>
      <c r="J29" s="119">
        <f>I29*B29</f>
        <v>3767501.0700000003</v>
      </c>
      <c r="K29" s="107" t="s">
        <v>58</v>
      </c>
      <c r="L29" s="32"/>
    </row>
    <row r="30" spans="1:12" ht="15.75" thickBot="1" x14ac:dyDescent="0.3">
      <c r="A30" s="24" t="s">
        <v>57</v>
      </c>
      <c r="B30" s="93">
        <v>37.090000000000003</v>
      </c>
      <c r="C30" s="116">
        <v>104282</v>
      </c>
      <c r="D30" s="94">
        <f>C30*B30</f>
        <v>3867819.3800000004</v>
      </c>
      <c r="E30" s="116">
        <v>104782</v>
      </c>
      <c r="F30" s="94">
        <f>E30*B30</f>
        <v>3886364.3800000004</v>
      </c>
      <c r="G30" s="104">
        <v>105282</v>
      </c>
      <c r="H30" s="120">
        <f t="shared" si="2"/>
        <v>3904909.3800000004</v>
      </c>
      <c r="I30" s="116">
        <v>104782</v>
      </c>
      <c r="J30" s="120">
        <f>I30*B30</f>
        <v>3886364.3800000004</v>
      </c>
      <c r="K30" s="95" t="s">
        <v>58</v>
      </c>
      <c r="L30" s="32"/>
    </row>
    <row r="31" spans="1:12" x14ac:dyDescent="0.25">
      <c r="D31" s="16"/>
    </row>
    <row r="32" spans="1:12" s="2" customFormat="1" ht="27.75" customHeight="1" thickBot="1" x14ac:dyDescent="0.35">
      <c r="A32" s="21" t="s">
        <v>135</v>
      </c>
      <c r="E32" s="3"/>
      <c r="G32" s="3"/>
      <c r="H32" s="3"/>
      <c r="I32" s="3"/>
      <c r="J32" s="3"/>
      <c r="K32" s="3"/>
      <c r="L32" s="3"/>
    </row>
    <row r="33" spans="1:12" ht="45" customHeight="1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9" t="s">
        <v>3</v>
      </c>
      <c r="K33" s="20" t="s">
        <v>2</v>
      </c>
    </row>
    <row r="34" spans="1:12" x14ac:dyDescent="0.25">
      <c r="A34" s="7" t="s">
        <v>9</v>
      </c>
      <c r="B34" s="13">
        <v>56.58</v>
      </c>
      <c r="C34" s="177">
        <f>D34/B34</f>
        <v>102867.5</v>
      </c>
      <c r="D34" s="97">
        <v>5820243.1499999994</v>
      </c>
      <c r="E34" s="177">
        <f>F34/B34</f>
        <v>103442.5</v>
      </c>
      <c r="F34" s="97">
        <v>5852776.6499999994</v>
      </c>
      <c r="G34" s="177">
        <f>H34/B34</f>
        <v>104017.5</v>
      </c>
      <c r="H34" s="97">
        <v>5885310.1499999994</v>
      </c>
      <c r="I34" s="177">
        <f>J34/B34</f>
        <v>103442.5</v>
      </c>
      <c r="J34" s="97">
        <v>5852776.6499999994</v>
      </c>
      <c r="K34" s="36" t="s">
        <v>47</v>
      </c>
      <c r="L34" s="32"/>
    </row>
    <row r="35" spans="1:12" ht="15.75" thickBot="1" x14ac:dyDescent="0.3">
      <c r="A35" s="7" t="s">
        <v>9</v>
      </c>
      <c r="B35" s="96">
        <v>58.22</v>
      </c>
      <c r="C35" s="177">
        <f t="shared" ref="C35:C61" si="8">D35/B35</f>
        <v>102350</v>
      </c>
      <c r="D35" s="46">
        <v>5958817</v>
      </c>
      <c r="E35" s="178">
        <f t="shared" ref="E35:E61" si="9">F35/B35</f>
        <v>102925</v>
      </c>
      <c r="F35" s="46">
        <v>5992293.5</v>
      </c>
      <c r="G35" s="178">
        <f t="shared" ref="G35:G61" si="10">H35/B35</f>
        <v>103500</v>
      </c>
      <c r="H35" s="46">
        <v>6025770</v>
      </c>
      <c r="I35" s="178">
        <f t="shared" ref="I35:I61" si="11">J35/B35</f>
        <v>102925</v>
      </c>
      <c r="J35" s="46">
        <v>5992293.5</v>
      </c>
      <c r="K35" s="41" t="s">
        <v>47</v>
      </c>
      <c r="L35" s="32"/>
    </row>
    <row r="36" spans="1:12" x14ac:dyDescent="0.25">
      <c r="A36" s="62" t="s">
        <v>36</v>
      </c>
      <c r="B36" s="63">
        <v>21.6</v>
      </c>
      <c r="C36" s="179">
        <f t="shared" si="8"/>
        <v>150430.35</v>
      </c>
      <c r="D36" s="79">
        <v>3249295.56</v>
      </c>
      <c r="E36" s="179">
        <f t="shared" si="9"/>
        <v>151005.35</v>
      </c>
      <c r="F36" s="79">
        <v>3261715.56</v>
      </c>
      <c r="G36" s="179">
        <f t="shared" si="10"/>
        <v>151580.35</v>
      </c>
      <c r="H36" s="79">
        <v>3274135.56</v>
      </c>
      <c r="I36" s="179">
        <f t="shared" si="11"/>
        <v>151005.35</v>
      </c>
      <c r="J36" s="79">
        <v>3261715.56</v>
      </c>
      <c r="K36" s="64" t="s">
        <v>47</v>
      </c>
      <c r="L36" s="32"/>
    </row>
    <row r="37" spans="1:12" x14ac:dyDescent="0.25">
      <c r="A37" s="8" t="s">
        <v>54</v>
      </c>
      <c r="B37" s="13">
        <v>37.549999999999997</v>
      </c>
      <c r="C37" s="180">
        <f t="shared" si="8"/>
        <v>118255.65000000001</v>
      </c>
      <c r="D37" s="98">
        <v>4440499.6574999997</v>
      </c>
      <c r="E37" s="180">
        <f t="shared" si="9"/>
        <v>118830.65000000001</v>
      </c>
      <c r="F37" s="98">
        <v>4462090.9074999997</v>
      </c>
      <c r="G37" s="180">
        <f t="shared" si="10"/>
        <v>119405.65000000001</v>
      </c>
      <c r="H37" s="98">
        <v>4483682.1574999997</v>
      </c>
      <c r="I37" s="180">
        <f t="shared" si="11"/>
        <v>118830.65000000001</v>
      </c>
      <c r="J37" s="98">
        <v>4462090.9074999997</v>
      </c>
      <c r="K37" s="36" t="s">
        <v>47</v>
      </c>
      <c r="L37" s="32"/>
    </row>
    <row r="38" spans="1:12" x14ac:dyDescent="0.25">
      <c r="A38" s="7" t="s">
        <v>55</v>
      </c>
      <c r="B38" s="13">
        <v>56.58</v>
      </c>
      <c r="C38" s="177">
        <f t="shared" si="8"/>
        <v>102867.5</v>
      </c>
      <c r="D38" s="97">
        <v>5820243.1499999994</v>
      </c>
      <c r="E38" s="177">
        <f t="shared" si="9"/>
        <v>103442.5</v>
      </c>
      <c r="F38" s="97">
        <v>5852776.6499999994</v>
      </c>
      <c r="G38" s="177">
        <f t="shared" si="10"/>
        <v>104017.5</v>
      </c>
      <c r="H38" s="97">
        <v>5885310.1499999994</v>
      </c>
      <c r="I38" s="177">
        <f t="shared" si="11"/>
        <v>103442.5</v>
      </c>
      <c r="J38" s="97">
        <v>5852776.6499999994</v>
      </c>
      <c r="K38" s="36" t="s">
        <v>47</v>
      </c>
      <c r="L38" s="32"/>
    </row>
    <row r="39" spans="1:12" ht="15.75" thickBot="1" x14ac:dyDescent="0.3">
      <c r="A39" s="24" t="s">
        <v>56</v>
      </c>
      <c r="B39" s="25">
        <v>58.22</v>
      </c>
      <c r="C39" s="181">
        <f t="shared" si="8"/>
        <v>102350</v>
      </c>
      <c r="D39" s="65">
        <v>5958817</v>
      </c>
      <c r="E39" s="181">
        <f t="shared" si="9"/>
        <v>102925</v>
      </c>
      <c r="F39" s="65">
        <v>5992293.5</v>
      </c>
      <c r="G39" s="181">
        <f t="shared" si="10"/>
        <v>103500</v>
      </c>
      <c r="H39" s="22">
        <v>6025770</v>
      </c>
      <c r="I39" s="178">
        <f t="shared" si="11"/>
        <v>102925</v>
      </c>
      <c r="J39" s="46">
        <v>5992293.5</v>
      </c>
      <c r="K39" s="41" t="s">
        <v>47</v>
      </c>
      <c r="L39" s="32"/>
    </row>
    <row r="40" spans="1:12" x14ac:dyDescent="0.25">
      <c r="A40" s="62" t="s">
        <v>131</v>
      </c>
      <c r="B40" s="63">
        <v>21.6</v>
      </c>
      <c r="C40" s="179">
        <f t="shared" si="8"/>
        <v>150430.35</v>
      </c>
      <c r="D40" s="79">
        <v>3249295.56</v>
      </c>
      <c r="E40" s="179">
        <f t="shared" si="9"/>
        <v>151005.35</v>
      </c>
      <c r="F40" s="79">
        <v>3261715.56</v>
      </c>
      <c r="G40" s="179">
        <f t="shared" si="10"/>
        <v>151580.35</v>
      </c>
      <c r="H40" s="79">
        <v>3274135.56</v>
      </c>
      <c r="I40" s="179">
        <f t="shared" si="11"/>
        <v>151005.35</v>
      </c>
      <c r="J40" s="79">
        <v>3261715.56</v>
      </c>
      <c r="K40" s="64" t="s">
        <v>58</v>
      </c>
      <c r="L40" s="32"/>
    </row>
    <row r="41" spans="1:12" x14ac:dyDescent="0.25">
      <c r="A41" s="8" t="s">
        <v>132</v>
      </c>
      <c r="B41" s="13">
        <v>37.549999999999997</v>
      </c>
      <c r="C41" s="180">
        <f t="shared" si="8"/>
        <v>118255.65000000001</v>
      </c>
      <c r="D41" s="98">
        <v>4440499.6574999997</v>
      </c>
      <c r="E41" s="180">
        <f t="shared" si="9"/>
        <v>118830.65000000001</v>
      </c>
      <c r="F41" s="98">
        <v>4462090.9074999997</v>
      </c>
      <c r="G41" s="180">
        <f t="shared" si="10"/>
        <v>119405.65000000001</v>
      </c>
      <c r="H41" s="98">
        <v>4483682.1574999997</v>
      </c>
      <c r="I41" s="180">
        <f t="shared" si="11"/>
        <v>118830.65000000001</v>
      </c>
      <c r="J41" s="98">
        <v>4462090.9074999997</v>
      </c>
      <c r="K41" s="36" t="s">
        <v>58</v>
      </c>
      <c r="L41" s="32"/>
    </row>
    <row r="42" spans="1:12" x14ac:dyDescent="0.25">
      <c r="A42" s="7" t="s">
        <v>133</v>
      </c>
      <c r="B42" s="13">
        <v>56.58</v>
      </c>
      <c r="C42" s="177">
        <f t="shared" si="8"/>
        <v>102867.5</v>
      </c>
      <c r="D42" s="97">
        <v>5820243.1499999994</v>
      </c>
      <c r="E42" s="177">
        <f t="shared" si="9"/>
        <v>103442.5</v>
      </c>
      <c r="F42" s="97">
        <v>5852776.6499999994</v>
      </c>
      <c r="G42" s="177">
        <f t="shared" si="10"/>
        <v>104017.5</v>
      </c>
      <c r="H42" s="97">
        <v>5885310.1499999994</v>
      </c>
      <c r="I42" s="177">
        <f t="shared" si="11"/>
        <v>103442.5</v>
      </c>
      <c r="J42" s="97">
        <v>5852776.6499999994</v>
      </c>
      <c r="K42" s="36" t="s">
        <v>58</v>
      </c>
      <c r="L42" s="32"/>
    </row>
    <row r="43" spans="1:12" ht="15.75" thickBot="1" x14ac:dyDescent="0.3">
      <c r="A43" s="24" t="s">
        <v>134</v>
      </c>
      <c r="B43" s="25">
        <v>58.22</v>
      </c>
      <c r="C43" s="181">
        <f t="shared" si="8"/>
        <v>102350</v>
      </c>
      <c r="D43" s="65">
        <v>5958817</v>
      </c>
      <c r="E43" s="181">
        <f t="shared" si="9"/>
        <v>102925</v>
      </c>
      <c r="F43" s="65">
        <v>5992293.5</v>
      </c>
      <c r="G43" s="181">
        <f t="shared" si="10"/>
        <v>103500</v>
      </c>
      <c r="H43" s="22">
        <v>6025770</v>
      </c>
      <c r="I43" s="178">
        <f t="shared" si="11"/>
        <v>102925</v>
      </c>
      <c r="J43" s="46">
        <v>5992293.5</v>
      </c>
      <c r="K43" s="41" t="s">
        <v>58</v>
      </c>
      <c r="L43" s="32"/>
    </row>
    <row r="44" spans="1:12" x14ac:dyDescent="0.25">
      <c r="A44" s="8" t="s">
        <v>11</v>
      </c>
      <c r="B44" s="14">
        <v>21.6</v>
      </c>
      <c r="C44" s="182">
        <f t="shared" si="8"/>
        <v>164947.95000000001</v>
      </c>
      <c r="D44" s="12">
        <v>3562875.72</v>
      </c>
      <c r="E44" s="182">
        <f t="shared" si="9"/>
        <v>165522.95000000001</v>
      </c>
      <c r="F44" s="12">
        <v>3575295.72</v>
      </c>
      <c r="G44" s="182">
        <f t="shared" si="10"/>
        <v>166097.95000000001</v>
      </c>
      <c r="H44" s="12">
        <v>3587715.72</v>
      </c>
      <c r="I44" s="182">
        <f t="shared" si="11"/>
        <v>165522.95000000001</v>
      </c>
      <c r="J44" s="12">
        <v>3575295.72</v>
      </c>
      <c r="K44" s="9" t="s">
        <v>17</v>
      </c>
      <c r="L44" s="32"/>
    </row>
    <row r="45" spans="1:12" x14ac:dyDescent="0.25">
      <c r="A45" s="7" t="s">
        <v>12</v>
      </c>
      <c r="B45" s="13">
        <v>37.549999999999997</v>
      </c>
      <c r="C45" s="182">
        <f t="shared" si="8"/>
        <v>132635.25</v>
      </c>
      <c r="D45" s="12">
        <v>4980453.6374999993</v>
      </c>
      <c r="E45" s="182">
        <f t="shared" si="9"/>
        <v>133210.25</v>
      </c>
      <c r="F45" s="12">
        <v>5002044.8874999993</v>
      </c>
      <c r="G45" s="182">
        <f t="shared" si="10"/>
        <v>133785.25</v>
      </c>
      <c r="H45" s="12">
        <v>5023636.1374999993</v>
      </c>
      <c r="I45" s="182">
        <f t="shared" si="11"/>
        <v>133210.25</v>
      </c>
      <c r="J45" s="12">
        <v>5002044.8874999993</v>
      </c>
      <c r="K45" s="9" t="s">
        <v>17</v>
      </c>
      <c r="L45" s="157"/>
    </row>
    <row r="46" spans="1:12" x14ac:dyDescent="0.25">
      <c r="A46" s="7" t="s">
        <v>13</v>
      </c>
      <c r="B46" s="13">
        <v>56.58</v>
      </c>
      <c r="C46" s="182">
        <f t="shared" si="8"/>
        <v>114485.95</v>
      </c>
      <c r="D46" s="12">
        <v>6477615.051</v>
      </c>
      <c r="E46" s="182">
        <f t="shared" si="9"/>
        <v>115060.95</v>
      </c>
      <c r="F46" s="12">
        <v>6510148.551</v>
      </c>
      <c r="G46" s="182">
        <f t="shared" si="10"/>
        <v>115635.95</v>
      </c>
      <c r="H46" s="12">
        <v>6542682.051</v>
      </c>
      <c r="I46" s="182">
        <f t="shared" si="11"/>
        <v>115060.95</v>
      </c>
      <c r="J46" s="12">
        <v>6510148.551</v>
      </c>
      <c r="K46" s="9" t="s">
        <v>17</v>
      </c>
      <c r="L46" s="32"/>
    </row>
    <row r="47" spans="1:12" ht="15.75" thickBot="1" x14ac:dyDescent="0.3">
      <c r="A47" s="24" t="s">
        <v>13</v>
      </c>
      <c r="B47" s="25">
        <v>58.22</v>
      </c>
      <c r="C47" s="181">
        <f t="shared" si="8"/>
        <v>113710.84999999999</v>
      </c>
      <c r="D47" s="65">
        <v>6620245.686999999</v>
      </c>
      <c r="E47" s="181">
        <f t="shared" si="9"/>
        <v>114860.84999999999</v>
      </c>
      <c r="F47" s="65">
        <v>6687198.686999999</v>
      </c>
      <c r="G47" s="181">
        <f t="shared" si="10"/>
        <v>114860.84999999999</v>
      </c>
      <c r="H47" s="65">
        <v>6687198.686999999</v>
      </c>
      <c r="I47" s="181">
        <f t="shared" si="11"/>
        <v>114285.84999999999</v>
      </c>
      <c r="J47" s="22">
        <v>6653722.186999999</v>
      </c>
      <c r="K47" s="23" t="s">
        <v>17</v>
      </c>
      <c r="L47" s="32"/>
    </row>
    <row r="48" spans="1:12" ht="18.75" customHeight="1" x14ac:dyDescent="0.25">
      <c r="A48" s="8" t="s">
        <v>18</v>
      </c>
      <c r="B48" s="14">
        <v>21.6</v>
      </c>
      <c r="C48" s="182">
        <f t="shared" si="8"/>
        <v>151942.6</v>
      </c>
      <c r="D48" s="12">
        <v>3281960.16</v>
      </c>
      <c r="E48" s="182">
        <f t="shared" si="9"/>
        <v>152517.6</v>
      </c>
      <c r="F48" s="12">
        <v>3294380.16</v>
      </c>
      <c r="G48" s="182">
        <f t="shared" si="10"/>
        <v>153092.6</v>
      </c>
      <c r="H48" s="12">
        <v>3306800.16</v>
      </c>
      <c r="I48" s="182">
        <f t="shared" si="11"/>
        <v>152517.6</v>
      </c>
      <c r="J48" s="12">
        <v>3294380.16</v>
      </c>
      <c r="K48" s="9" t="s">
        <v>16</v>
      </c>
      <c r="L48" s="32"/>
    </row>
    <row r="49" spans="1:12" x14ac:dyDescent="0.25">
      <c r="A49" s="7" t="s">
        <v>19</v>
      </c>
      <c r="B49" s="13">
        <v>37.549999999999997</v>
      </c>
      <c r="C49" s="182">
        <f t="shared" si="8"/>
        <v>124381.70000000001</v>
      </c>
      <c r="D49" s="12">
        <v>4670532.835</v>
      </c>
      <c r="E49" s="182">
        <f t="shared" si="9"/>
        <v>124956.70000000001</v>
      </c>
      <c r="F49" s="12">
        <v>4692124.085</v>
      </c>
      <c r="G49" s="182">
        <f t="shared" si="10"/>
        <v>125531.70000000001</v>
      </c>
      <c r="H49" s="12">
        <v>4713715.335</v>
      </c>
      <c r="I49" s="182">
        <f t="shared" si="11"/>
        <v>124956.70000000001</v>
      </c>
      <c r="J49" s="12">
        <v>4692124.085</v>
      </c>
      <c r="K49" s="9" t="s">
        <v>16</v>
      </c>
      <c r="L49" s="32"/>
    </row>
    <row r="50" spans="1:12" x14ac:dyDescent="0.25">
      <c r="A50" s="7" t="s">
        <v>20</v>
      </c>
      <c r="B50" s="13">
        <v>56.58</v>
      </c>
      <c r="C50" s="182">
        <f t="shared" si="8"/>
        <v>108984.34999999999</v>
      </c>
      <c r="D50" s="12">
        <v>6166334.5229999991</v>
      </c>
      <c r="E50" s="182">
        <f t="shared" si="9"/>
        <v>109559.34999999999</v>
      </c>
      <c r="F50" s="12">
        <v>6198868.0229999991</v>
      </c>
      <c r="G50" s="182">
        <f t="shared" si="10"/>
        <v>110134.34999999999</v>
      </c>
      <c r="H50" s="12">
        <v>6231401.5229999991</v>
      </c>
      <c r="I50" s="182">
        <f t="shared" si="11"/>
        <v>109559.34999999999</v>
      </c>
      <c r="J50" s="12">
        <v>6198868.0229999991</v>
      </c>
      <c r="K50" s="9" t="s">
        <v>16</v>
      </c>
      <c r="L50" s="32"/>
    </row>
    <row r="51" spans="1:12" ht="15.75" thickBot="1" x14ac:dyDescent="0.3">
      <c r="A51" s="24" t="s">
        <v>20</v>
      </c>
      <c r="B51" s="25">
        <v>58.22</v>
      </c>
      <c r="C51" s="181">
        <f t="shared" si="8"/>
        <v>108323.09999999999</v>
      </c>
      <c r="D51" s="65">
        <v>6306570.8819999993</v>
      </c>
      <c r="E51" s="181">
        <f t="shared" si="9"/>
        <v>108898.09999999999</v>
      </c>
      <c r="F51" s="65">
        <v>6340047.3819999993</v>
      </c>
      <c r="G51" s="181">
        <f t="shared" si="10"/>
        <v>109473.09999999999</v>
      </c>
      <c r="H51" s="65">
        <v>6373523.8819999993</v>
      </c>
      <c r="I51" s="181">
        <f t="shared" si="11"/>
        <v>108898.09999999999</v>
      </c>
      <c r="J51" s="22">
        <v>6340047.3819999993</v>
      </c>
      <c r="K51" s="23" t="s">
        <v>16</v>
      </c>
      <c r="L51" s="32"/>
    </row>
    <row r="52" spans="1:12" x14ac:dyDescent="0.25">
      <c r="A52" s="8" t="s">
        <v>23</v>
      </c>
      <c r="B52" s="14">
        <v>21.6</v>
      </c>
      <c r="C52" s="182">
        <f t="shared" si="8"/>
        <v>151942.6</v>
      </c>
      <c r="D52" s="12">
        <v>3281960.16</v>
      </c>
      <c r="E52" s="182">
        <f t="shared" si="9"/>
        <v>152517.6</v>
      </c>
      <c r="F52" s="12">
        <v>3294380.16</v>
      </c>
      <c r="G52" s="182">
        <f t="shared" si="10"/>
        <v>153092.6</v>
      </c>
      <c r="H52" s="12">
        <v>3306800.16</v>
      </c>
      <c r="I52" s="182">
        <f t="shared" si="11"/>
        <v>152517.6</v>
      </c>
      <c r="J52" s="12">
        <v>3294380.16</v>
      </c>
      <c r="K52" s="9" t="s">
        <v>26</v>
      </c>
      <c r="L52" s="32"/>
    </row>
    <row r="53" spans="1:12" x14ac:dyDescent="0.25">
      <c r="A53" s="7" t="s">
        <v>24</v>
      </c>
      <c r="B53" s="13">
        <v>37.549999999999997</v>
      </c>
      <c r="C53" s="182">
        <f t="shared" si="8"/>
        <v>130507.74999999999</v>
      </c>
      <c r="D53" s="12">
        <v>4900566.0124999993</v>
      </c>
      <c r="E53" s="182">
        <f t="shared" si="9"/>
        <v>131081.59999999998</v>
      </c>
      <c r="F53" s="12">
        <v>4922114.0799999991</v>
      </c>
      <c r="G53" s="182">
        <f t="shared" si="10"/>
        <v>131656.59999999998</v>
      </c>
      <c r="H53" s="12">
        <v>4943705.3299999991</v>
      </c>
      <c r="I53" s="182">
        <f t="shared" si="11"/>
        <v>131081.59999999998</v>
      </c>
      <c r="J53" s="12">
        <v>4922114.0799999991</v>
      </c>
      <c r="K53" s="9" t="s">
        <v>22</v>
      </c>
      <c r="L53" s="157"/>
    </row>
    <row r="54" spans="1:12" x14ac:dyDescent="0.25">
      <c r="A54" s="7" t="s">
        <v>25</v>
      </c>
      <c r="B54" s="13">
        <v>56.58</v>
      </c>
      <c r="C54" s="182">
        <f t="shared" si="8"/>
        <v>112013.45000000001</v>
      </c>
      <c r="D54" s="12">
        <v>6337721.0010000002</v>
      </c>
      <c r="E54" s="182">
        <f t="shared" si="9"/>
        <v>112588.45000000001</v>
      </c>
      <c r="F54" s="12">
        <v>6370254.5010000002</v>
      </c>
      <c r="G54" s="182">
        <f t="shared" si="10"/>
        <v>113163.45000000001</v>
      </c>
      <c r="H54" s="12">
        <v>6402788.0010000002</v>
      </c>
      <c r="I54" s="182">
        <f t="shared" si="11"/>
        <v>112588.45000000001</v>
      </c>
      <c r="J54" s="12">
        <v>6370254.5010000002</v>
      </c>
      <c r="K54" s="9" t="s">
        <v>22</v>
      </c>
      <c r="L54" s="32"/>
    </row>
    <row r="55" spans="1:12" ht="16.5" customHeight="1" thickBot="1" x14ac:dyDescent="0.3">
      <c r="A55" s="24" t="s">
        <v>25</v>
      </c>
      <c r="B55" s="25">
        <v>58.22</v>
      </c>
      <c r="C55" s="181">
        <f t="shared" si="8"/>
        <v>111238.34999999999</v>
      </c>
      <c r="D55" s="65">
        <v>6476296.7369999997</v>
      </c>
      <c r="E55" s="181">
        <f t="shared" si="9"/>
        <v>111813.34999999999</v>
      </c>
      <c r="F55" s="65">
        <v>6509773.2369999997</v>
      </c>
      <c r="G55" s="181">
        <f t="shared" si="10"/>
        <v>112388.34999999999</v>
      </c>
      <c r="H55" s="65">
        <v>6543249.7369999997</v>
      </c>
      <c r="I55" s="181">
        <f t="shared" si="11"/>
        <v>111813.34999999999</v>
      </c>
      <c r="J55" s="22">
        <v>6509773.2369999997</v>
      </c>
      <c r="K55" s="23" t="s">
        <v>22</v>
      </c>
      <c r="L55" s="32"/>
    </row>
    <row r="56" spans="1:12" x14ac:dyDescent="0.25">
      <c r="A56" s="8" t="s">
        <v>28</v>
      </c>
      <c r="B56" s="108">
        <v>21.6</v>
      </c>
      <c r="C56" s="183">
        <f t="shared" si="8"/>
        <v>162590.45000000001</v>
      </c>
      <c r="D56" s="111">
        <v>3511953.72</v>
      </c>
      <c r="E56" s="183">
        <f t="shared" si="9"/>
        <v>163165.45000000001</v>
      </c>
      <c r="F56" s="111">
        <v>3524373.72</v>
      </c>
      <c r="G56" s="179">
        <f t="shared" si="10"/>
        <v>163740.45000000001</v>
      </c>
      <c r="H56" s="12">
        <v>3536793.72</v>
      </c>
      <c r="I56" s="183">
        <f t="shared" si="11"/>
        <v>163165.45000000001</v>
      </c>
      <c r="J56" s="119">
        <v>3524373.72</v>
      </c>
      <c r="K56" s="117" t="s">
        <v>22</v>
      </c>
      <c r="L56" s="32"/>
    </row>
    <row r="57" spans="1:12" x14ac:dyDescent="0.25">
      <c r="A57" s="7" t="s">
        <v>29</v>
      </c>
      <c r="B57" s="109">
        <v>37.549999999999997</v>
      </c>
      <c r="C57" s="184">
        <f t="shared" si="8"/>
        <v>130507.74999999999</v>
      </c>
      <c r="D57" s="111">
        <v>4900566.0124999993</v>
      </c>
      <c r="E57" s="184">
        <f t="shared" si="9"/>
        <v>131082.75</v>
      </c>
      <c r="F57" s="111">
        <v>4922157.2624999993</v>
      </c>
      <c r="G57" s="182">
        <f t="shared" si="10"/>
        <v>131656.59999999998</v>
      </c>
      <c r="H57" s="12">
        <v>4943705.3299999991</v>
      </c>
      <c r="I57" s="184">
        <f t="shared" si="11"/>
        <v>131081.59999999998</v>
      </c>
      <c r="J57" s="39">
        <v>4922114.0799999991</v>
      </c>
      <c r="K57" s="117" t="s">
        <v>22</v>
      </c>
      <c r="L57" s="157"/>
    </row>
    <row r="58" spans="1:12" x14ac:dyDescent="0.25">
      <c r="A58" s="7" t="s">
        <v>30</v>
      </c>
      <c r="B58" s="109">
        <v>56.58</v>
      </c>
      <c r="C58" s="184">
        <f t="shared" si="8"/>
        <v>112013.45000000001</v>
      </c>
      <c r="D58" s="111">
        <v>6337721.0010000002</v>
      </c>
      <c r="E58" s="184">
        <f t="shared" si="9"/>
        <v>112588.45000000001</v>
      </c>
      <c r="F58" s="111">
        <v>6370254.5010000002</v>
      </c>
      <c r="G58" s="182">
        <f t="shared" si="10"/>
        <v>113163.45000000001</v>
      </c>
      <c r="H58" s="12">
        <v>6402788.0010000002</v>
      </c>
      <c r="I58" s="184">
        <f t="shared" si="11"/>
        <v>112588.45000000001</v>
      </c>
      <c r="J58" s="39">
        <v>6370254.5010000002</v>
      </c>
      <c r="K58" s="117" t="s">
        <v>22</v>
      </c>
      <c r="L58" s="32"/>
    </row>
    <row r="59" spans="1:12" ht="15.75" thickBot="1" x14ac:dyDescent="0.3">
      <c r="A59" s="24" t="s">
        <v>30</v>
      </c>
      <c r="B59" s="110">
        <v>58.22</v>
      </c>
      <c r="C59" s="185">
        <f t="shared" si="8"/>
        <v>111238.34999999999</v>
      </c>
      <c r="D59" s="112">
        <v>6476296.7369999997</v>
      </c>
      <c r="E59" s="185">
        <f t="shared" si="9"/>
        <v>111813.34999999999</v>
      </c>
      <c r="F59" s="112">
        <v>6509773.2369999997</v>
      </c>
      <c r="G59" s="181">
        <f t="shared" si="10"/>
        <v>112388.34999999999</v>
      </c>
      <c r="H59" s="65">
        <v>6543249.7369999997</v>
      </c>
      <c r="I59" s="185">
        <f t="shared" si="11"/>
        <v>111813.34999999999</v>
      </c>
      <c r="J59" s="22">
        <v>6509773.2369999997</v>
      </c>
      <c r="K59" s="118" t="s">
        <v>22</v>
      </c>
      <c r="L59" s="32"/>
    </row>
    <row r="60" spans="1:12" x14ac:dyDescent="0.25">
      <c r="A60" s="7" t="s">
        <v>57</v>
      </c>
      <c r="B60" s="105">
        <v>35.67</v>
      </c>
      <c r="C60" s="183">
        <f t="shared" si="8"/>
        <v>120889.14999999998</v>
      </c>
      <c r="D60" s="106">
        <v>4312115.9804999996</v>
      </c>
      <c r="E60" s="183">
        <f t="shared" si="9"/>
        <v>121464.14999999998</v>
      </c>
      <c r="F60" s="106">
        <v>4332626.2304999996</v>
      </c>
      <c r="G60" s="179">
        <f t="shared" si="10"/>
        <v>122039.14999999998</v>
      </c>
      <c r="H60" s="119">
        <v>4353136.4804999996</v>
      </c>
      <c r="I60" s="183">
        <f t="shared" si="11"/>
        <v>121464.14999999998</v>
      </c>
      <c r="J60" s="119">
        <v>4332626.2304999996</v>
      </c>
      <c r="K60" s="107" t="s">
        <v>58</v>
      </c>
      <c r="L60" s="32"/>
    </row>
    <row r="61" spans="1:12" ht="15.75" thickBot="1" x14ac:dyDescent="0.3">
      <c r="A61" s="24" t="s">
        <v>57</v>
      </c>
      <c r="B61" s="93">
        <v>37.090000000000003</v>
      </c>
      <c r="C61" s="186">
        <f t="shared" si="8"/>
        <v>119924.3</v>
      </c>
      <c r="D61" s="94">
        <v>4447992.2870000005</v>
      </c>
      <c r="E61" s="186">
        <f t="shared" si="9"/>
        <v>120499.3</v>
      </c>
      <c r="F61" s="94">
        <v>4469319.0370000005</v>
      </c>
      <c r="G61" s="178">
        <f t="shared" si="10"/>
        <v>121074.3</v>
      </c>
      <c r="H61" s="120">
        <v>4490645.7870000005</v>
      </c>
      <c r="I61" s="186">
        <f t="shared" si="11"/>
        <v>120499.3</v>
      </c>
      <c r="J61" s="120">
        <v>4469319.0370000005</v>
      </c>
      <c r="K61" s="95" t="s">
        <v>58</v>
      </c>
      <c r="L61" s="32"/>
    </row>
    <row r="62" spans="1:12" x14ac:dyDescent="0.25">
      <c r="A62" s="89"/>
      <c r="B62" s="90"/>
      <c r="C62" s="121"/>
      <c r="D62" s="91"/>
      <c r="E62" s="121"/>
      <c r="F62" s="91"/>
      <c r="G62" s="121"/>
      <c r="H62" s="91"/>
      <c r="I62" s="121"/>
      <c r="J62" s="91"/>
      <c r="K62" s="92"/>
    </row>
    <row r="63" spans="1:12" ht="19.5" thickBot="1" x14ac:dyDescent="0.35">
      <c r="A63" s="21" t="s">
        <v>129</v>
      </c>
      <c r="B63" s="2"/>
      <c r="C63" s="2"/>
      <c r="D63" s="2"/>
      <c r="E63" s="3"/>
      <c r="F63" s="2"/>
      <c r="G63" s="3"/>
      <c r="H63" s="3"/>
      <c r="I63" s="3"/>
      <c r="J63" s="3"/>
      <c r="K63" s="3"/>
    </row>
    <row r="64" spans="1:12" ht="37.5" customHeight="1" thickBot="1" x14ac:dyDescent="0.3">
      <c r="A64" s="17" t="s">
        <v>0</v>
      </c>
      <c r="B64" s="18" t="s">
        <v>39</v>
      </c>
      <c r="C64" s="19" t="s">
        <v>8</v>
      </c>
      <c r="D64" s="18" t="s">
        <v>3</v>
      </c>
      <c r="E64" s="19" t="s">
        <v>7</v>
      </c>
      <c r="F64" s="18" t="s">
        <v>3</v>
      </c>
      <c r="G64" s="19" t="s">
        <v>14</v>
      </c>
      <c r="H64" s="18" t="s">
        <v>3</v>
      </c>
      <c r="I64" s="19" t="s">
        <v>15</v>
      </c>
      <c r="J64" s="18" t="s">
        <v>3</v>
      </c>
      <c r="K64" s="20" t="s">
        <v>2</v>
      </c>
    </row>
    <row r="65" spans="1:11" x14ac:dyDescent="0.25">
      <c r="A65" s="7" t="s">
        <v>9</v>
      </c>
      <c r="B65" s="13">
        <v>56.58</v>
      </c>
      <c r="C65" s="177">
        <f>D65/B65</f>
        <v>107340</v>
      </c>
      <c r="D65" s="97">
        <v>6073297.2000000002</v>
      </c>
      <c r="E65" s="177">
        <f>F65/B65</f>
        <v>107940</v>
      </c>
      <c r="F65" s="97">
        <v>6107245.2000000002</v>
      </c>
      <c r="G65" s="177">
        <f>H65/B65</f>
        <v>108540</v>
      </c>
      <c r="H65" s="97">
        <v>6141193.2000000002</v>
      </c>
      <c r="I65" s="177">
        <f>J65/B65</f>
        <v>107940</v>
      </c>
      <c r="J65" s="97">
        <v>6107245.2000000002</v>
      </c>
      <c r="K65" s="36" t="s">
        <v>47</v>
      </c>
    </row>
    <row r="66" spans="1:11" ht="15.75" thickBot="1" x14ac:dyDescent="0.3">
      <c r="A66" s="7" t="s">
        <v>9</v>
      </c>
      <c r="B66" s="96">
        <v>58.22</v>
      </c>
      <c r="C66" s="177">
        <f t="shared" ref="C66:C92" si="12">D66/B66</f>
        <v>106800</v>
      </c>
      <c r="D66" s="46">
        <v>6217896</v>
      </c>
      <c r="E66" s="178">
        <f t="shared" ref="E66:E92" si="13">F66/B66</f>
        <v>107400</v>
      </c>
      <c r="F66" s="46">
        <v>6252828</v>
      </c>
      <c r="G66" s="178">
        <f t="shared" ref="G66:G92" si="14">H66/B66</f>
        <v>108000</v>
      </c>
      <c r="H66" s="46">
        <v>6287760</v>
      </c>
      <c r="I66" s="178">
        <f t="shared" ref="I66:I92" si="15">J66/B66</f>
        <v>107400</v>
      </c>
      <c r="J66" s="46">
        <v>6252828</v>
      </c>
      <c r="K66" s="41" t="s">
        <v>47</v>
      </c>
    </row>
    <row r="67" spans="1:11" x14ac:dyDescent="0.25">
      <c r="A67" s="62" t="s">
        <v>36</v>
      </c>
      <c r="B67" s="63">
        <v>21.6</v>
      </c>
      <c r="C67" s="179">
        <f t="shared" si="12"/>
        <v>156970.79999999999</v>
      </c>
      <c r="D67" s="79">
        <v>3390569.2800000003</v>
      </c>
      <c r="E67" s="179">
        <f t="shared" si="13"/>
        <v>157570.79999999999</v>
      </c>
      <c r="F67" s="79">
        <v>3403529.2800000003</v>
      </c>
      <c r="G67" s="179">
        <f t="shared" si="14"/>
        <v>158170.79999999999</v>
      </c>
      <c r="H67" s="79">
        <v>3416489.2800000003</v>
      </c>
      <c r="I67" s="179">
        <f t="shared" si="15"/>
        <v>157570.79999999999</v>
      </c>
      <c r="J67" s="79">
        <v>3403529.2800000003</v>
      </c>
      <c r="K67" s="64" t="s">
        <v>47</v>
      </c>
    </row>
    <row r="68" spans="1:11" x14ac:dyDescent="0.25">
      <c r="A68" s="8" t="s">
        <v>54</v>
      </c>
      <c r="B68" s="13">
        <v>37.549999999999997</v>
      </c>
      <c r="C68" s="180">
        <f t="shared" si="12"/>
        <v>123397.2</v>
      </c>
      <c r="D68" s="98">
        <v>4633564.8599999994</v>
      </c>
      <c r="E68" s="180">
        <f t="shared" si="13"/>
        <v>123997.2</v>
      </c>
      <c r="F68" s="98">
        <v>4656094.8599999994</v>
      </c>
      <c r="G68" s="180">
        <f t="shared" si="14"/>
        <v>124597.2</v>
      </c>
      <c r="H68" s="98">
        <v>4678624.8599999994</v>
      </c>
      <c r="I68" s="180">
        <f t="shared" si="15"/>
        <v>123997.2</v>
      </c>
      <c r="J68" s="98">
        <v>4656094.8599999994</v>
      </c>
      <c r="K68" s="36" t="s">
        <v>47</v>
      </c>
    </row>
    <row r="69" spans="1:11" x14ac:dyDescent="0.25">
      <c r="A69" s="7" t="s">
        <v>55</v>
      </c>
      <c r="B69" s="13">
        <v>56.58</v>
      </c>
      <c r="C69" s="177">
        <f t="shared" si="12"/>
        <v>107340</v>
      </c>
      <c r="D69" s="97">
        <v>6073297.2000000002</v>
      </c>
      <c r="E69" s="177">
        <f t="shared" si="13"/>
        <v>107940</v>
      </c>
      <c r="F69" s="97">
        <v>6107245.2000000002</v>
      </c>
      <c r="G69" s="177">
        <f t="shared" si="14"/>
        <v>108540</v>
      </c>
      <c r="H69" s="97">
        <v>6141193.2000000002</v>
      </c>
      <c r="I69" s="177">
        <f t="shared" si="15"/>
        <v>107940</v>
      </c>
      <c r="J69" s="97">
        <v>6107245.2000000002</v>
      </c>
      <c r="K69" s="36" t="s">
        <v>47</v>
      </c>
    </row>
    <row r="70" spans="1:11" ht="15.75" thickBot="1" x14ac:dyDescent="0.3">
      <c r="A70" s="24" t="s">
        <v>56</v>
      </c>
      <c r="B70" s="25">
        <v>58.22</v>
      </c>
      <c r="C70" s="181">
        <f t="shared" si="12"/>
        <v>106800</v>
      </c>
      <c r="D70" s="65">
        <v>6217896</v>
      </c>
      <c r="E70" s="181">
        <f t="shared" si="13"/>
        <v>107400</v>
      </c>
      <c r="F70" s="65">
        <v>6252828</v>
      </c>
      <c r="G70" s="181">
        <f t="shared" si="14"/>
        <v>108000</v>
      </c>
      <c r="H70" s="22">
        <v>6287760</v>
      </c>
      <c r="I70" s="178">
        <f t="shared" si="15"/>
        <v>107400</v>
      </c>
      <c r="J70" s="46">
        <v>6252828</v>
      </c>
      <c r="K70" s="41" t="s">
        <v>47</v>
      </c>
    </row>
    <row r="71" spans="1:11" x14ac:dyDescent="0.25">
      <c r="A71" s="62" t="s">
        <v>131</v>
      </c>
      <c r="B71" s="63">
        <v>21.6</v>
      </c>
      <c r="C71" s="179">
        <f t="shared" si="12"/>
        <v>156970.79999999999</v>
      </c>
      <c r="D71" s="79">
        <v>3390569.2800000003</v>
      </c>
      <c r="E71" s="179">
        <f t="shared" si="13"/>
        <v>157570.79999999999</v>
      </c>
      <c r="F71" s="79">
        <v>3403529.2800000003</v>
      </c>
      <c r="G71" s="179">
        <f t="shared" si="14"/>
        <v>158170.79999999999</v>
      </c>
      <c r="H71" s="79">
        <v>3416489.2800000003</v>
      </c>
      <c r="I71" s="179">
        <f t="shared" si="15"/>
        <v>157570.79999999999</v>
      </c>
      <c r="J71" s="79">
        <v>3403529.2800000003</v>
      </c>
      <c r="K71" s="64" t="s">
        <v>58</v>
      </c>
    </row>
    <row r="72" spans="1:11" x14ac:dyDescent="0.25">
      <c r="A72" s="8" t="s">
        <v>132</v>
      </c>
      <c r="B72" s="13">
        <v>37.549999999999997</v>
      </c>
      <c r="C72" s="180">
        <f t="shared" si="12"/>
        <v>123397.2</v>
      </c>
      <c r="D72" s="98">
        <v>4633564.8599999994</v>
      </c>
      <c r="E72" s="180">
        <f t="shared" si="13"/>
        <v>123997.2</v>
      </c>
      <c r="F72" s="98">
        <v>4656094.8599999994</v>
      </c>
      <c r="G72" s="180">
        <f t="shared" si="14"/>
        <v>124597.2</v>
      </c>
      <c r="H72" s="98">
        <v>4678624.8599999994</v>
      </c>
      <c r="I72" s="180">
        <f t="shared" si="15"/>
        <v>123997.2</v>
      </c>
      <c r="J72" s="98">
        <v>4656094.8599999994</v>
      </c>
      <c r="K72" s="36" t="s">
        <v>58</v>
      </c>
    </row>
    <row r="73" spans="1:11" x14ac:dyDescent="0.25">
      <c r="A73" s="7" t="s">
        <v>133</v>
      </c>
      <c r="B73" s="13">
        <v>56.58</v>
      </c>
      <c r="C73" s="177">
        <f t="shared" si="12"/>
        <v>107340</v>
      </c>
      <c r="D73" s="97">
        <v>6073297.2000000002</v>
      </c>
      <c r="E73" s="177">
        <f t="shared" si="13"/>
        <v>107940</v>
      </c>
      <c r="F73" s="97">
        <v>6107245.2000000002</v>
      </c>
      <c r="G73" s="177">
        <f t="shared" si="14"/>
        <v>108540</v>
      </c>
      <c r="H73" s="97">
        <v>6141193.2000000002</v>
      </c>
      <c r="I73" s="177">
        <f t="shared" si="15"/>
        <v>107940</v>
      </c>
      <c r="J73" s="97">
        <v>6107245.2000000002</v>
      </c>
      <c r="K73" s="36" t="s">
        <v>58</v>
      </c>
    </row>
    <row r="74" spans="1:11" ht="15.75" thickBot="1" x14ac:dyDescent="0.3">
      <c r="A74" s="24" t="s">
        <v>134</v>
      </c>
      <c r="B74" s="25">
        <v>58.22</v>
      </c>
      <c r="C74" s="181">
        <f t="shared" si="12"/>
        <v>106800</v>
      </c>
      <c r="D74" s="65">
        <v>6217896</v>
      </c>
      <c r="E74" s="181">
        <f t="shared" si="13"/>
        <v>107400</v>
      </c>
      <c r="F74" s="65">
        <v>6252828</v>
      </c>
      <c r="G74" s="181">
        <f t="shared" si="14"/>
        <v>108000</v>
      </c>
      <c r="H74" s="22">
        <v>6287760</v>
      </c>
      <c r="I74" s="178">
        <f t="shared" si="15"/>
        <v>107400</v>
      </c>
      <c r="J74" s="46">
        <v>6252828</v>
      </c>
      <c r="K74" s="41" t="s">
        <v>58</v>
      </c>
    </row>
    <row r="75" spans="1:11" x14ac:dyDescent="0.25">
      <c r="A75" s="8" t="s">
        <v>11</v>
      </c>
      <c r="B75" s="14">
        <v>21.6</v>
      </c>
      <c r="C75" s="182">
        <f t="shared" si="12"/>
        <v>172119.6</v>
      </c>
      <c r="D75" s="12">
        <v>3717783.3600000003</v>
      </c>
      <c r="E75" s="182">
        <f t="shared" si="13"/>
        <v>172719.6</v>
      </c>
      <c r="F75" s="12">
        <v>3730743.3600000003</v>
      </c>
      <c r="G75" s="182">
        <f t="shared" si="14"/>
        <v>173319.6</v>
      </c>
      <c r="H75" s="12">
        <v>3743703.3600000003</v>
      </c>
      <c r="I75" s="182">
        <f t="shared" si="15"/>
        <v>172719.6</v>
      </c>
      <c r="J75" s="12">
        <v>3730743.3600000003</v>
      </c>
      <c r="K75" s="9" t="s">
        <v>17</v>
      </c>
    </row>
    <row r="76" spans="1:11" x14ac:dyDescent="0.25">
      <c r="A76" s="7" t="s">
        <v>12</v>
      </c>
      <c r="B76" s="13">
        <v>37.549999999999997</v>
      </c>
      <c r="C76" s="182">
        <f t="shared" si="12"/>
        <v>138402</v>
      </c>
      <c r="D76" s="12">
        <v>5196995.0999999996</v>
      </c>
      <c r="E76" s="182">
        <f t="shared" si="13"/>
        <v>139002</v>
      </c>
      <c r="F76" s="12">
        <v>5219525.0999999996</v>
      </c>
      <c r="G76" s="182">
        <f t="shared" si="14"/>
        <v>139602</v>
      </c>
      <c r="H76" s="12">
        <v>5242055.0999999996</v>
      </c>
      <c r="I76" s="182">
        <f t="shared" si="15"/>
        <v>139002</v>
      </c>
      <c r="J76" s="12">
        <v>5219525.0999999996</v>
      </c>
      <c r="K76" s="9" t="s">
        <v>17</v>
      </c>
    </row>
    <row r="77" spans="1:11" x14ac:dyDescent="0.25">
      <c r="A77" s="7" t="s">
        <v>13</v>
      </c>
      <c r="B77" s="13">
        <v>56.58</v>
      </c>
      <c r="C77" s="182">
        <f t="shared" si="12"/>
        <v>119463.6</v>
      </c>
      <c r="D77" s="12">
        <v>6759250.4879999999</v>
      </c>
      <c r="E77" s="182">
        <f t="shared" si="13"/>
        <v>120063.6</v>
      </c>
      <c r="F77" s="12">
        <v>6793198.4879999999</v>
      </c>
      <c r="G77" s="182">
        <f t="shared" si="14"/>
        <v>120663.6</v>
      </c>
      <c r="H77" s="12">
        <v>6827146.4879999999</v>
      </c>
      <c r="I77" s="182">
        <f t="shared" si="15"/>
        <v>120063.6</v>
      </c>
      <c r="J77" s="12">
        <v>6793198.4879999999</v>
      </c>
      <c r="K77" s="9" t="s">
        <v>17</v>
      </c>
    </row>
    <row r="78" spans="1:11" ht="15.75" thickBot="1" x14ac:dyDescent="0.3">
      <c r="A78" s="24" t="s">
        <v>13</v>
      </c>
      <c r="B78" s="25">
        <v>58.22</v>
      </c>
      <c r="C78" s="181">
        <f t="shared" si="12"/>
        <v>118654.79999999999</v>
      </c>
      <c r="D78" s="65">
        <v>6908082.4559999993</v>
      </c>
      <c r="E78" s="181">
        <f t="shared" si="13"/>
        <v>119854.79999999999</v>
      </c>
      <c r="F78" s="65">
        <v>6977946.4559999993</v>
      </c>
      <c r="G78" s="181">
        <f t="shared" si="14"/>
        <v>119854.79999999999</v>
      </c>
      <c r="H78" s="65">
        <v>6977946.4559999993</v>
      </c>
      <c r="I78" s="181">
        <f t="shared" si="15"/>
        <v>119254.79999999999</v>
      </c>
      <c r="J78" s="22">
        <v>6943014.4559999993</v>
      </c>
      <c r="K78" s="23" t="s">
        <v>17</v>
      </c>
    </row>
    <row r="79" spans="1:11" x14ac:dyDescent="0.25">
      <c r="A79" s="8" t="s">
        <v>18</v>
      </c>
      <c r="B79" s="14">
        <v>21.6</v>
      </c>
      <c r="C79" s="182">
        <f t="shared" si="12"/>
        <v>158548.80000000002</v>
      </c>
      <c r="D79" s="12">
        <v>3424654.0800000005</v>
      </c>
      <c r="E79" s="182">
        <f t="shared" si="13"/>
        <v>159148.80000000002</v>
      </c>
      <c r="F79" s="12">
        <v>3437614.0800000005</v>
      </c>
      <c r="G79" s="182">
        <f t="shared" si="14"/>
        <v>159748.80000000002</v>
      </c>
      <c r="H79" s="12">
        <v>3450574.0800000005</v>
      </c>
      <c r="I79" s="182">
        <f t="shared" si="15"/>
        <v>159148.80000000002</v>
      </c>
      <c r="J79" s="12">
        <v>3437614.0800000005</v>
      </c>
      <c r="K79" s="9" t="s">
        <v>16</v>
      </c>
    </row>
    <row r="80" spans="1:11" x14ac:dyDescent="0.25">
      <c r="A80" s="7" t="s">
        <v>19</v>
      </c>
      <c r="B80" s="13">
        <v>37.549999999999997</v>
      </c>
      <c r="C80" s="182">
        <f t="shared" si="12"/>
        <v>129789.59999999999</v>
      </c>
      <c r="D80" s="12">
        <v>4873599.4799999995</v>
      </c>
      <c r="E80" s="182">
        <f t="shared" si="13"/>
        <v>130389.59999999999</v>
      </c>
      <c r="F80" s="12">
        <v>4896129.4799999995</v>
      </c>
      <c r="G80" s="182">
        <f t="shared" si="14"/>
        <v>130989.59999999999</v>
      </c>
      <c r="H80" s="12">
        <v>4918659.4799999995</v>
      </c>
      <c r="I80" s="182">
        <f t="shared" si="15"/>
        <v>130389.59999999999</v>
      </c>
      <c r="J80" s="12">
        <v>4896129.4799999995</v>
      </c>
      <c r="K80" s="9" t="s">
        <v>16</v>
      </c>
    </row>
    <row r="81" spans="1:11" x14ac:dyDescent="0.25">
      <c r="A81" s="7" t="s">
        <v>20</v>
      </c>
      <c r="B81" s="13">
        <v>56.58</v>
      </c>
      <c r="C81" s="182">
        <f t="shared" si="12"/>
        <v>113722.79999999999</v>
      </c>
      <c r="D81" s="12">
        <v>6434436.0239999993</v>
      </c>
      <c r="E81" s="182">
        <f t="shared" si="13"/>
        <v>114322.79999999999</v>
      </c>
      <c r="F81" s="12">
        <v>6468384.0239999993</v>
      </c>
      <c r="G81" s="182">
        <f t="shared" si="14"/>
        <v>114922.79999999999</v>
      </c>
      <c r="H81" s="12">
        <v>6502332.0239999993</v>
      </c>
      <c r="I81" s="182">
        <f t="shared" si="15"/>
        <v>114322.79999999999</v>
      </c>
      <c r="J81" s="12">
        <v>6468384.0239999993</v>
      </c>
      <c r="K81" s="9" t="s">
        <v>16</v>
      </c>
    </row>
    <row r="82" spans="1:11" ht="15.75" thickBot="1" x14ac:dyDescent="0.3">
      <c r="A82" s="24" t="s">
        <v>20</v>
      </c>
      <c r="B82" s="25">
        <v>58.22</v>
      </c>
      <c r="C82" s="181">
        <f t="shared" si="12"/>
        <v>113032.79999999999</v>
      </c>
      <c r="D82" s="65">
        <v>6580769.6159999995</v>
      </c>
      <c r="E82" s="181">
        <f t="shared" si="13"/>
        <v>113632.79999999999</v>
      </c>
      <c r="F82" s="65">
        <v>6615701.6159999995</v>
      </c>
      <c r="G82" s="181">
        <f t="shared" si="14"/>
        <v>114232.79999999999</v>
      </c>
      <c r="H82" s="65">
        <v>6650633.6159999995</v>
      </c>
      <c r="I82" s="181">
        <f t="shared" si="15"/>
        <v>113632.79999999999</v>
      </c>
      <c r="J82" s="22">
        <v>6615701.6159999995</v>
      </c>
      <c r="K82" s="23" t="s">
        <v>16</v>
      </c>
    </row>
    <row r="83" spans="1:11" x14ac:dyDescent="0.25">
      <c r="A83" s="8" t="s">
        <v>23</v>
      </c>
      <c r="B83" s="14">
        <v>21.6</v>
      </c>
      <c r="C83" s="182">
        <f t="shared" si="12"/>
        <v>158548.80000000002</v>
      </c>
      <c r="D83" s="12">
        <v>3424654.0800000005</v>
      </c>
      <c r="E83" s="182">
        <f t="shared" si="13"/>
        <v>159148.80000000002</v>
      </c>
      <c r="F83" s="12">
        <v>3437614.0800000005</v>
      </c>
      <c r="G83" s="182">
        <f t="shared" si="14"/>
        <v>159748.80000000002</v>
      </c>
      <c r="H83" s="12">
        <v>3450574.0800000005</v>
      </c>
      <c r="I83" s="182">
        <f t="shared" si="15"/>
        <v>159148.80000000002</v>
      </c>
      <c r="J83" s="12">
        <v>3437614.0800000005</v>
      </c>
      <c r="K83" s="9" t="s">
        <v>26</v>
      </c>
    </row>
    <row r="84" spans="1:11" x14ac:dyDescent="0.25">
      <c r="A84" s="7" t="s">
        <v>24</v>
      </c>
      <c r="B84" s="13">
        <v>37.549999999999997</v>
      </c>
      <c r="C84" s="182">
        <f t="shared" si="12"/>
        <v>136182</v>
      </c>
      <c r="D84" s="12">
        <v>5113634.0999999996</v>
      </c>
      <c r="E84" s="182">
        <f t="shared" si="13"/>
        <v>136780.79999999999</v>
      </c>
      <c r="F84" s="12">
        <v>5136119.0399999991</v>
      </c>
      <c r="G84" s="182">
        <f t="shared" si="14"/>
        <v>137380.79999999999</v>
      </c>
      <c r="H84" s="12">
        <v>5158649.0399999991</v>
      </c>
      <c r="I84" s="182">
        <f t="shared" si="15"/>
        <v>136780.79999999999</v>
      </c>
      <c r="J84" s="12">
        <v>5136119.0399999991</v>
      </c>
      <c r="K84" s="9" t="s">
        <v>22</v>
      </c>
    </row>
    <row r="85" spans="1:11" x14ac:dyDescent="0.25">
      <c r="A85" s="7" t="s">
        <v>25</v>
      </c>
      <c r="B85" s="13">
        <v>56.58</v>
      </c>
      <c r="C85" s="182">
        <f t="shared" si="12"/>
        <v>116883.6</v>
      </c>
      <c r="D85" s="12">
        <v>6613274.0880000005</v>
      </c>
      <c r="E85" s="182">
        <f t="shared" si="13"/>
        <v>117483.6</v>
      </c>
      <c r="F85" s="12">
        <v>6647222.0880000005</v>
      </c>
      <c r="G85" s="182">
        <f t="shared" si="14"/>
        <v>118083.6</v>
      </c>
      <c r="H85" s="12">
        <v>6681170.0880000005</v>
      </c>
      <c r="I85" s="182">
        <f t="shared" si="15"/>
        <v>117483.6</v>
      </c>
      <c r="J85" s="12">
        <v>6647222.0880000005</v>
      </c>
      <c r="K85" s="9" t="s">
        <v>22</v>
      </c>
    </row>
    <row r="86" spans="1:11" ht="15.75" thickBot="1" x14ac:dyDescent="0.3">
      <c r="A86" s="24" t="s">
        <v>25</v>
      </c>
      <c r="B86" s="25">
        <v>58.22</v>
      </c>
      <c r="C86" s="181">
        <f t="shared" si="12"/>
        <v>116074.8</v>
      </c>
      <c r="D86" s="65">
        <v>6757874.8559999997</v>
      </c>
      <c r="E86" s="181">
        <f t="shared" si="13"/>
        <v>116674.8</v>
      </c>
      <c r="F86" s="65">
        <v>6792806.8559999997</v>
      </c>
      <c r="G86" s="181">
        <f t="shared" si="14"/>
        <v>117274.8</v>
      </c>
      <c r="H86" s="65">
        <v>6827738.8559999997</v>
      </c>
      <c r="I86" s="181">
        <f t="shared" si="15"/>
        <v>116674.8</v>
      </c>
      <c r="J86" s="22">
        <v>6792806.8559999997</v>
      </c>
      <c r="K86" s="23" t="s">
        <v>22</v>
      </c>
    </row>
    <row r="87" spans="1:11" x14ac:dyDescent="0.25">
      <c r="A87" s="8" t="s">
        <v>28</v>
      </c>
      <c r="B87" s="108">
        <v>21.6</v>
      </c>
      <c r="C87" s="183">
        <f t="shared" si="12"/>
        <v>169659.6</v>
      </c>
      <c r="D87" s="111">
        <v>3664647.3600000003</v>
      </c>
      <c r="E87" s="183">
        <f t="shared" si="13"/>
        <v>170259.6</v>
      </c>
      <c r="F87" s="111">
        <v>3677607.3600000003</v>
      </c>
      <c r="G87" s="179">
        <f t="shared" si="14"/>
        <v>170859.6</v>
      </c>
      <c r="H87" s="12">
        <v>3690567.3600000003</v>
      </c>
      <c r="I87" s="183">
        <f t="shared" si="15"/>
        <v>170259.6</v>
      </c>
      <c r="J87" s="119">
        <v>3677607.3600000003</v>
      </c>
      <c r="K87" s="117" t="s">
        <v>22</v>
      </c>
    </row>
    <row r="88" spans="1:11" x14ac:dyDescent="0.25">
      <c r="A88" s="7" t="s">
        <v>29</v>
      </c>
      <c r="B88" s="109">
        <v>37.549999999999997</v>
      </c>
      <c r="C88" s="184">
        <f t="shared" si="12"/>
        <v>136182</v>
      </c>
      <c r="D88" s="111">
        <v>5113634.0999999996</v>
      </c>
      <c r="E88" s="184">
        <f t="shared" si="13"/>
        <v>136782</v>
      </c>
      <c r="F88" s="111">
        <v>5136164.0999999996</v>
      </c>
      <c r="G88" s="182">
        <f t="shared" si="14"/>
        <v>137380.79999999999</v>
      </c>
      <c r="H88" s="12">
        <v>5158649.0399999991</v>
      </c>
      <c r="I88" s="184">
        <f t="shared" si="15"/>
        <v>136780.79999999999</v>
      </c>
      <c r="J88" s="39">
        <v>5136119.0399999991</v>
      </c>
      <c r="K88" s="117" t="s">
        <v>22</v>
      </c>
    </row>
    <row r="89" spans="1:11" x14ac:dyDescent="0.25">
      <c r="A89" s="7" t="s">
        <v>30</v>
      </c>
      <c r="B89" s="109">
        <v>56.58</v>
      </c>
      <c r="C89" s="184">
        <f t="shared" si="12"/>
        <v>116883.6</v>
      </c>
      <c r="D89" s="111">
        <v>6613274.0880000005</v>
      </c>
      <c r="E89" s="184">
        <f t="shared" si="13"/>
        <v>117483.6</v>
      </c>
      <c r="F89" s="111">
        <v>6647222.0880000005</v>
      </c>
      <c r="G89" s="182">
        <f t="shared" si="14"/>
        <v>118083.6</v>
      </c>
      <c r="H89" s="12">
        <v>6681170.0880000005</v>
      </c>
      <c r="I89" s="184">
        <f t="shared" si="15"/>
        <v>117483.6</v>
      </c>
      <c r="J89" s="39">
        <v>6647222.0880000005</v>
      </c>
      <c r="K89" s="117" t="s">
        <v>22</v>
      </c>
    </row>
    <row r="90" spans="1:11" ht="15.75" thickBot="1" x14ac:dyDescent="0.3">
      <c r="A90" s="24" t="s">
        <v>30</v>
      </c>
      <c r="B90" s="110">
        <v>58.22</v>
      </c>
      <c r="C90" s="185">
        <f t="shared" si="12"/>
        <v>116074.8</v>
      </c>
      <c r="D90" s="112">
        <v>6757874.8559999997</v>
      </c>
      <c r="E90" s="185">
        <f t="shared" si="13"/>
        <v>116674.8</v>
      </c>
      <c r="F90" s="112">
        <v>6792806.8559999997</v>
      </c>
      <c r="G90" s="181">
        <f t="shared" si="14"/>
        <v>117274.8</v>
      </c>
      <c r="H90" s="65">
        <v>6827738.8559999997</v>
      </c>
      <c r="I90" s="185">
        <f t="shared" si="15"/>
        <v>116674.8</v>
      </c>
      <c r="J90" s="22">
        <v>6792806.8559999997</v>
      </c>
      <c r="K90" s="118" t="s">
        <v>22</v>
      </c>
    </row>
    <row r="91" spans="1:11" x14ac:dyDescent="0.25">
      <c r="A91" s="7" t="s">
        <v>57</v>
      </c>
      <c r="B91" s="105">
        <v>35.67</v>
      </c>
      <c r="C91" s="183">
        <f t="shared" si="12"/>
        <v>126145.2</v>
      </c>
      <c r="D91" s="106">
        <v>4499599.284</v>
      </c>
      <c r="E91" s="183">
        <f t="shared" si="13"/>
        <v>126745.2</v>
      </c>
      <c r="F91" s="106">
        <v>4521001.284</v>
      </c>
      <c r="G91" s="179">
        <f t="shared" si="14"/>
        <v>127345.2</v>
      </c>
      <c r="H91" s="119">
        <v>4542403.284</v>
      </c>
      <c r="I91" s="183">
        <f t="shared" si="15"/>
        <v>126745.2</v>
      </c>
      <c r="J91" s="119">
        <v>4521001.284</v>
      </c>
      <c r="K91" s="107" t="s">
        <v>58</v>
      </c>
    </row>
    <row r="92" spans="1:11" ht="15.75" thickBot="1" x14ac:dyDescent="0.3">
      <c r="A92" s="24" t="s">
        <v>57</v>
      </c>
      <c r="B92" s="93">
        <v>37.090000000000003</v>
      </c>
      <c r="C92" s="186">
        <f t="shared" si="12"/>
        <v>125138.4</v>
      </c>
      <c r="D92" s="94">
        <v>4641383.2560000001</v>
      </c>
      <c r="E92" s="186">
        <f t="shared" si="13"/>
        <v>125738.4</v>
      </c>
      <c r="F92" s="94">
        <v>4663637.2560000001</v>
      </c>
      <c r="G92" s="178">
        <f t="shared" si="14"/>
        <v>126338.4</v>
      </c>
      <c r="H92" s="120">
        <v>4685891.2560000001</v>
      </c>
      <c r="I92" s="186">
        <f t="shared" si="15"/>
        <v>125738.4</v>
      </c>
      <c r="J92" s="120">
        <v>4663637.2560000001</v>
      </c>
      <c r="K92" s="95" t="s">
        <v>58</v>
      </c>
    </row>
    <row r="94" spans="1:11" ht="19.5" thickBot="1" x14ac:dyDescent="0.35">
      <c r="A94" s="21" t="s">
        <v>130</v>
      </c>
      <c r="B94" s="2"/>
      <c r="C94" s="2"/>
      <c r="D94" s="2"/>
      <c r="E94" s="3"/>
      <c r="F94" s="2"/>
      <c r="G94" s="3"/>
      <c r="H94" s="3"/>
      <c r="I94" s="3"/>
      <c r="J94" s="3"/>
      <c r="K94" s="3"/>
    </row>
    <row r="95" spans="1:11" ht="37.5" customHeight="1" thickBot="1" x14ac:dyDescent="0.3">
      <c r="A95" s="17" t="s">
        <v>0</v>
      </c>
      <c r="B95" s="18" t="s">
        <v>39</v>
      </c>
      <c r="C95" s="19" t="s">
        <v>8</v>
      </c>
      <c r="D95" s="18" t="s">
        <v>3</v>
      </c>
      <c r="E95" s="19" t="s">
        <v>7</v>
      </c>
      <c r="F95" s="18" t="s">
        <v>3</v>
      </c>
      <c r="G95" s="19" t="s">
        <v>14</v>
      </c>
      <c r="H95" s="18" t="s">
        <v>3</v>
      </c>
      <c r="I95" s="19" t="s">
        <v>15</v>
      </c>
      <c r="J95" s="18" t="s">
        <v>3</v>
      </c>
      <c r="K95" s="20" t="s">
        <v>2</v>
      </c>
    </row>
    <row r="96" spans="1:11" x14ac:dyDescent="0.25">
      <c r="A96" s="7" t="s">
        <v>9</v>
      </c>
      <c r="B96" s="13">
        <v>56.58</v>
      </c>
      <c r="C96" s="177">
        <f>D96/B96</f>
        <v>84977.5</v>
      </c>
      <c r="D96" s="97">
        <v>4808026.95</v>
      </c>
      <c r="E96" s="177">
        <f>F96/B96</f>
        <v>85452.5</v>
      </c>
      <c r="F96" s="97">
        <v>4834902.45</v>
      </c>
      <c r="G96" s="177">
        <f>H96/B96</f>
        <v>85927.5</v>
      </c>
      <c r="H96" s="97">
        <v>4861777.95</v>
      </c>
      <c r="I96" s="177">
        <f>J96/B96</f>
        <v>85452.5</v>
      </c>
      <c r="J96" s="97">
        <v>4834902.45</v>
      </c>
      <c r="K96" s="36" t="s">
        <v>47</v>
      </c>
    </row>
    <row r="97" spans="1:11" ht="15.75" thickBot="1" x14ac:dyDescent="0.3">
      <c r="A97" s="7" t="s">
        <v>9</v>
      </c>
      <c r="B97" s="96">
        <v>58.22</v>
      </c>
      <c r="C97" s="177">
        <f t="shared" ref="C97:C123" si="16">D97/B97</f>
        <v>84550</v>
      </c>
      <c r="D97" s="46">
        <v>4922501</v>
      </c>
      <c r="E97" s="178">
        <f t="shared" ref="E97:E123" si="17">F97/B97</f>
        <v>85025</v>
      </c>
      <c r="F97" s="46">
        <v>4950155.5</v>
      </c>
      <c r="G97" s="178">
        <f t="shared" ref="G97:G123" si="18">H97/B97</f>
        <v>85500</v>
      </c>
      <c r="H97" s="46">
        <v>4977810</v>
      </c>
      <c r="I97" s="178">
        <f t="shared" ref="I97:I123" si="19">J97/B97</f>
        <v>85025</v>
      </c>
      <c r="J97" s="46">
        <v>4950155.5</v>
      </c>
      <c r="K97" s="41" t="s">
        <v>47</v>
      </c>
    </row>
    <row r="98" spans="1:11" x14ac:dyDescent="0.25">
      <c r="A98" s="62" t="s">
        <v>36</v>
      </c>
      <c r="B98" s="63">
        <v>21.6</v>
      </c>
      <c r="C98" s="179">
        <f t="shared" si="16"/>
        <v>124268.55</v>
      </c>
      <c r="D98" s="79">
        <v>2684200.6800000002</v>
      </c>
      <c r="E98" s="179">
        <f t="shared" si="17"/>
        <v>124743.55</v>
      </c>
      <c r="F98" s="79">
        <v>2694460.68</v>
      </c>
      <c r="G98" s="179">
        <f t="shared" si="18"/>
        <v>125218.55</v>
      </c>
      <c r="H98" s="79">
        <v>2704720.68</v>
      </c>
      <c r="I98" s="179">
        <f t="shared" si="19"/>
        <v>124743.55</v>
      </c>
      <c r="J98" s="79">
        <v>2694460.68</v>
      </c>
      <c r="K98" s="64" t="s">
        <v>47</v>
      </c>
    </row>
    <row r="99" spans="1:11" x14ac:dyDescent="0.25">
      <c r="A99" s="8" t="s">
        <v>54</v>
      </c>
      <c r="B99" s="13">
        <v>37.549999999999997</v>
      </c>
      <c r="C99" s="180">
        <f t="shared" si="16"/>
        <v>97689.45</v>
      </c>
      <c r="D99" s="98">
        <v>3668238.8474999997</v>
      </c>
      <c r="E99" s="180">
        <f t="shared" si="17"/>
        <v>98164.45</v>
      </c>
      <c r="F99" s="98">
        <v>3686075.0974999997</v>
      </c>
      <c r="G99" s="180">
        <f t="shared" si="18"/>
        <v>98639.45</v>
      </c>
      <c r="H99" s="98">
        <v>3703911.3474999997</v>
      </c>
      <c r="I99" s="180">
        <f t="shared" si="19"/>
        <v>98164.45</v>
      </c>
      <c r="J99" s="98">
        <v>3686075.0974999997</v>
      </c>
      <c r="K99" s="36" t="s">
        <v>47</v>
      </c>
    </row>
    <row r="100" spans="1:11" x14ac:dyDescent="0.25">
      <c r="A100" s="7" t="s">
        <v>55</v>
      </c>
      <c r="B100" s="13">
        <v>56.58</v>
      </c>
      <c r="C100" s="177">
        <f t="shared" si="16"/>
        <v>84977.5</v>
      </c>
      <c r="D100" s="97">
        <v>4808026.95</v>
      </c>
      <c r="E100" s="177">
        <f t="shared" si="17"/>
        <v>85452.5</v>
      </c>
      <c r="F100" s="97">
        <v>4834902.45</v>
      </c>
      <c r="G100" s="177">
        <f t="shared" si="18"/>
        <v>85927.5</v>
      </c>
      <c r="H100" s="97">
        <v>4861777.95</v>
      </c>
      <c r="I100" s="177">
        <f t="shared" si="19"/>
        <v>85452.5</v>
      </c>
      <c r="J100" s="97">
        <v>4834902.45</v>
      </c>
      <c r="K100" s="36" t="s">
        <v>47</v>
      </c>
    </row>
    <row r="101" spans="1:11" ht="15.75" thickBot="1" x14ac:dyDescent="0.3">
      <c r="A101" s="24" t="s">
        <v>56</v>
      </c>
      <c r="B101" s="25">
        <v>58.22</v>
      </c>
      <c r="C101" s="181">
        <f t="shared" si="16"/>
        <v>84550</v>
      </c>
      <c r="D101" s="65">
        <v>4922501</v>
      </c>
      <c r="E101" s="181">
        <f t="shared" si="17"/>
        <v>85025</v>
      </c>
      <c r="F101" s="65">
        <v>4950155.5</v>
      </c>
      <c r="G101" s="181">
        <f t="shared" si="18"/>
        <v>85500</v>
      </c>
      <c r="H101" s="22">
        <v>4977810</v>
      </c>
      <c r="I101" s="178">
        <f t="shared" si="19"/>
        <v>85025</v>
      </c>
      <c r="J101" s="46">
        <v>4950155.5</v>
      </c>
      <c r="K101" s="41" t="s">
        <v>47</v>
      </c>
    </row>
    <row r="102" spans="1:11" x14ac:dyDescent="0.25">
      <c r="A102" s="62" t="s">
        <v>131</v>
      </c>
      <c r="B102" s="63">
        <v>21.6</v>
      </c>
      <c r="C102" s="179">
        <f t="shared" si="16"/>
        <v>124268.55</v>
      </c>
      <c r="D102" s="79">
        <v>2684200.6800000002</v>
      </c>
      <c r="E102" s="179">
        <f t="shared" si="17"/>
        <v>124743.55</v>
      </c>
      <c r="F102" s="79">
        <v>2694460.68</v>
      </c>
      <c r="G102" s="179">
        <f t="shared" si="18"/>
        <v>125218.55</v>
      </c>
      <c r="H102" s="79">
        <v>2704720.68</v>
      </c>
      <c r="I102" s="179">
        <f t="shared" si="19"/>
        <v>124743.55</v>
      </c>
      <c r="J102" s="79">
        <v>2694460.68</v>
      </c>
      <c r="K102" s="64" t="s">
        <v>58</v>
      </c>
    </row>
    <row r="103" spans="1:11" x14ac:dyDescent="0.25">
      <c r="A103" s="8" t="s">
        <v>132</v>
      </c>
      <c r="B103" s="13">
        <v>37.549999999999997</v>
      </c>
      <c r="C103" s="180">
        <f t="shared" si="16"/>
        <v>97689.45</v>
      </c>
      <c r="D103" s="98">
        <v>3668238.8474999997</v>
      </c>
      <c r="E103" s="180">
        <f t="shared" si="17"/>
        <v>98164.45</v>
      </c>
      <c r="F103" s="98">
        <v>3686075.0974999997</v>
      </c>
      <c r="G103" s="180">
        <f t="shared" si="18"/>
        <v>98639.45</v>
      </c>
      <c r="H103" s="98">
        <v>3703911.3474999997</v>
      </c>
      <c r="I103" s="180">
        <f t="shared" si="19"/>
        <v>98164.45</v>
      </c>
      <c r="J103" s="98">
        <v>3686075.0974999997</v>
      </c>
      <c r="K103" s="36" t="s">
        <v>58</v>
      </c>
    </row>
    <row r="104" spans="1:11" x14ac:dyDescent="0.25">
      <c r="A104" s="7" t="s">
        <v>133</v>
      </c>
      <c r="B104" s="13">
        <v>56.58</v>
      </c>
      <c r="C104" s="177">
        <f t="shared" si="16"/>
        <v>84977.5</v>
      </c>
      <c r="D104" s="97">
        <v>4808026.95</v>
      </c>
      <c r="E104" s="177">
        <f t="shared" si="17"/>
        <v>85452.5</v>
      </c>
      <c r="F104" s="97">
        <v>4834902.45</v>
      </c>
      <c r="G104" s="177">
        <f t="shared" si="18"/>
        <v>85927.5</v>
      </c>
      <c r="H104" s="97">
        <v>4861777.95</v>
      </c>
      <c r="I104" s="177">
        <f t="shared" si="19"/>
        <v>85452.5</v>
      </c>
      <c r="J104" s="97">
        <v>4834902.45</v>
      </c>
      <c r="K104" s="36" t="s">
        <v>58</v>
      </c>
    </row>
    <row r="105" spans="1:11" ht="15.75" thickBot="1" x14ac:dyDescent="0.3">
      <c r="A105" s="24" t="s">
        <v>134</v>
      </c>
      <c r="B105" s="25">
        <v>58.22</v>
      </c>
      <c r="C105" s="181">
        <f t="shared" si="16"/>
        <v>84550</v>
      </c>
      <c r="D105" s="65">
        <v>4922501</v>
      </c>
      <c r="E105" s="181">
        <f t="shared" si="17"/>
        <v>85025</v>
      </c>
      <c r="F105" s="65">
        <v>4950155.5</v>
      </c>
      <c r="G105" s="181">
        <f t="shared" si="18"/>
        <v>85500</v>
      </c>
      <c r="H105" s="22">
        <v>4977810</v>
      </c>
      <c r="I105" s="178">
        <f t="shared" si="19"/>
        <v>85025</v>
      </c>
      <c r="J105" s="46">
        <v>4950155.5</v>
      </c>
      <c r="K105" s="41" t="s">
        <v>58</v>
      </c>
    </row>
    <row r="106" spans="1:11" x14ac:dyDescent="0.25">
      <c r="A106" s="8" t="s">
        <v>11</v>
      </c>
      <c r="B106" s="14">
        <v>21.6</v>
      </c>
      <c r="C106" s="182">
        <f t="shared" si="16"/>
        <v>136261.35</v>
      </c>
      <c r="D106" s="12">
        <v>2943245.16</v>
      </c>
      <c r="E106" s="182">
        <f t="shared" si="17"/>
        <v>136736.35</v>
      </c>
      <c r="F106" s="12">
        <v>2953505.16</v>
      </c>
      <c r="G106" s="182">
        <f t="shared" si="18"/>
        <v>137211.35</v>
      </c>
      <c r="H106" s="12">
        <v>2963765.16</v>
      </c>
      <c r="I106" s="182">
        <f t="shared" si="19"/>
        <v>136736.35</v>
      </c>
      <c r="J106" s="12">
        <v>2953505.16</v>
      </c>
      <c r="K106" s="9" t="s">
        <v>17</v>
      </c>
    </row>
    <row r="107" spans="1:11" x14ac:dyDescent="0.25">
      <c r="A107" s="7" t="s">
        <v>12</v>
      </c>
      <c r="B107" s="13">
        <v>37.549999999999997</v>
      </c>
      <c r="C107" s="182">
        <f t="shared" si="16"/>
        <v>109568.25</v>
      </c>
      <c r="D107" s="12">
        <v>4114287.7874999996</v>
      </c>
      <c r="E107" s="182">
        <f t="shared" si="17"/>
        <v>110043.25</v>
      </c>
      <c r="F107" s="12">
        <v>4132124.0374999996</v>
      </c>
      <c r="G107" s="182">
        <f t="shared" si="18"/>
        <v>110518.25</v>
      </c>
      <c r="H107" s="12">
        <v>4149960.2874999996</v>
      </c>
      <c r="I107" s="182">
        <f t="shared" si="19"/>
        <v>110043.25</v>
      </c>
      <c r="J107" s="12">
        <v>4132124.0374999996</v>
      </c>
      <c r="K107" s="9" t="s">
        <v>17</v>
      </c>
    </row>
    <row r="108" spans="1:11" x14ac:dyDescent="0.25">
      <c r="A108" s="7" t="s">
        <v>13</v>
      </c>
      <c r="B108" s="13">
        <v>56.58</v>
      </c>
      <c r="C108" s="182">
        <f t="shared" si="16"/>
        <v>94575.35</v>
      </c>
      <c r="D108" s="12">
        <v>5351073.3030000003</v>
      </c>
      <c r="E108" s="182">
        <f t="shared" si="17"/>
        <v>95050.35</v>
      </c>
      <c r="F108" s="12">
        <v>5377948.8030000003</v>
      </c>
      <c r="G108" s="182">
        <f t="shared" si="18"/>
        <v>95525.35</v>
      </c>
      <c r="H108" s="12">
        <v>5404824.3030000003</v>
      </c>
      <c r="I108" s="182">
        <f t="shared" si="19"/>
        <v>95050.35</v>
      </c>
      <c r="J108" s="12">
        <v>5377948.8030000003</v>
      </c>
      <c r="K108" s="9" t="s">
        <v>17</v>
      </c>
    </row>
    <row r="109" spans="1:11" ht="15.75" thickBot="1" x14ac:dyDescent="0.3">
      <c r="A109" s="24" t="s">
        <v>13</v>
      </c>
      <c r="B109" s="25">
        <v>58.22</v>
      </c>
      <c r="C109" s="181">
        <f t="shared" si="16"/>
        <v>93935.049999999988</v>
      </c>
      <c r="D109" s="65">
        <v>5468898.6109999996</v>
      </c>
      <c r="E109" s="181">
        <f t="shared" si="17"/>
        <v>94885.049999999988</v>
      </c>
      <c r="F109" s="65">
        <v>5524207.6109999996</v>
      </c>
      <c r="G109" s="181">
        <f t="shared" si="18"/>
        <v>94885.049999999988</v>
      </c>
      <c r="H109" s="65">
        <v>5524207.6109999996</v>
      </c>
      <c r="I109" s="181">
        <f t="shared" si="19"/>
        <v>94410.049999999988</v>
      </c>
      <c r="J109" s="22">
        <v>5496553.1109999996</v>
      </c>
      <c r="K109" s="23" t="s">
        <v>17</v>
      </c>
    </row>
    <row r="110" spans="1:11" x14ac:dyDescent="0.25">
      <c r="A110" s="8" t="s">
        <v>18</v>
      </c>
      <c r="B110" s="14">
        <v>21.6</v>
      </c>
      <c r="C110" s="182">
        <f t="shared" si="16"/>
        <v>125517.80000000002</v>
      </c>
      <c r="D110" s="12">
        <v>2711184.4800000004</v>
      </c>
      <c r="E110" s="182">
        <f t="shared" si="17"/>
        <v>125992.80000000002</v>
      </c>
      <c r="F110" s="12">
        <v>2721444.4800000004</v>
      </c>
      <c r="G110" s="182">
        <f t="shared" si="18"/>
        <v>126467.80000000002</v>
      </c>
      <c r="H110" s="12">
        <v>2731704.4800000004</v>
      </c>
      <c r="I110" s="182">
        <f t="shared" si="19"/>
        <v>125992.80000000002</v>
      </c>
      <c r="J110" s="12">
        <v>2721444.4800000004</v>
      </c>
      <c r="K110" s="9" t="s">
        <v>16</v>
      </c>
    </row>
    <row r="111" spans="1:11" x14ac:dyDescent="0.25">
      <c r="A111" s="7" t="s">
        <v>19</v>
      </c>
      <c r="B111" s="13">
        <v>37.549999999999997</v>
      </c>
      <c r="C111" s="182">
        <f t="shared" si="16"/>
        <v>102750.1</v>
      </c>
      <c r="D111" s="12">
        <v>3858266.2549999999</v>
      </c>
      <c r="E111" s="182">
        <f t="shared" si="17"/>
        <v>103225.1</v>
      </c>
      <c r="F111" s="12">
        <v>3876102.5049999999</v>
      </c>
      <c r="G111" s="182">
        <f t="shared" si="18"/>
        <v>103700.1</v>
      </c>
      <c r="H111" s="12">
        <v>3893938.7549999999</v>
      </c>
      <c r="I111" s="182">
        <f t="shared" si="19"/>
        <v>103225.1</v>
      </c>
      <c r="J111" s="12">
        <v>3876102.5049999999</v>
      </c>
      <c r="K111" s="9" t="s">
        <v>16</v>
      </c>
    </row>
    <row r="112" spans="1:11" x14ac:dyDescent="0.25">
      <c r="A112" s="7" t="s">
        <v>20</v>
      </c>
      <c r="B112" s="13">
        <v>56.58</v>
      </c>
      <c r="C112" s="182">
        <f t="shared" si="16"/>
        <v>90030.549999999988</v>
      </c>
      <c r="D112" s="12">
        <v>5093928.5189999994</v>
      </c>
      <c r="E112" s="182">
        <f t="shared" si="17"/>
        <v>90505.549999999988</v>
      </c>
      <c r="F112" s="12">
        <v>5120804.0189999994</v>
      </c>
      <c r="G112" s="182">
        <f t="shared" si="18"/>
        <v>90980.549999999988</v>
      </c>
      <c r="H112" s="12">
        <v>5147679.5189999994</v>
      </c>
      <c r="I112" s="182">
        <f t="shared" si="19"/>
        <v>90505.549999999988</v>
      </c>
      <c r="J112" s="12">
        <v>5120804.0189999994</v>
      </c>
      <c r="K112" s="9" t="s">
        <v>16</v>
      </c>
    </row>
    <row r="113" spans="1:11" ht="15.75" thickBot="1" x14ac:dyDescent="0.3">
      <c r="A113" s="24" t="s">
        <v>20</v>
      </c>
      <c r="B113" s="25">
        <v>58.22</v>
      </c>
      <c r="C113" s="181">
        <f t="shared" si="16"/>
        <v>89484.299999999988</v>
      </c>
      <c r="D113" s="65">
        <v>5209775.9459999995</v>
      </c>
      <c r="E113" s="181">
        <f t="shared" si="17"/>
        <v>89959.299999999988</v>
      </c>
      <c r="F113" s="65">
        <v>5237430.4459999995</v>
      </c>
      <c r="G113" s="181">
        <f t="shared" si="18"/>
        <v>90434.299999999988</v>
      </c>
      <c r="H113" s="65">
        <v>5265084.9459999995</v>
      </c>
      <c r="I113" s="181">
        <f t="shared" si="19"/>
        <v>89959.299999999988</v>
      </c>
      <c r="J113" s="22">
        <v>5237430.4459999995</v>
      </c>
      <c r="K113" s="23" t="s">
        <v>16</v>
      </c>
    </row>
    <row r="114" spans="1:11" x14ac:dyDescent="0.25">
      <c r="A114" s="8" t="s">
        <v>23</v>
      </c>
      <c r="B114" s="14">
        <v>21.6</v>
      </c>
      <c r="C114" s="182">
        <f t="shared" si="16"/>
        <v>125517.80000000002</v>
      </c>
      <c r="D114" s="12">
        <v>2711184.4800000004</v>
      </c>
      <c r="E114" s="182">
        <f t="shared" si="17"/>
        <v>125992.80000000002</v>
      </c>
      <c r="F114" s="12">
        <v>2721444.4800000004</v>
      </c>
      <c r="G114" s="182">
        <f t="shared" si="18"/>
        <v>126467.80000000002</v>
      </c>
      <c r="H114" s="12">
        <v>2731704.4800000004</v>
      </c>
      <c r="I114" s="182">
        <f t="shared" si="19"/>
        <v>125992.80000000002</v>
      </c>
      <c r="J114" s="12">
        <v>2721444.4800000004</v>
      </c>
      <c r="K114" s="9" t="s">
        <v>26</v>
      </c>
    </row>
    <row r="115" spans="1:11" x14ac:dyDescent="0.25">
      <c r="A115" s="7" t="s">
        <v>24</v>
      </c>
      <c r="B115" s="13">
        <v>37.549999999999997</v>
      </c>
      <c r="C115" s="182">
        <f t="shared" si="16"/>
        <v>107810.75</v>
      </c>
      <c r="D115" s="12">
        <v>4048293.6624999996</v>
      </c>
      <c r="E115" s="182">
        <f t="shared" si="17"/>
        <v>108284.79999999999</v>
      </c>
      <c r="F115" s="12">
        <v>4066094.2399999993</v>
      </c>
      <c r="G115" s="182">
        <f t="shared" si="18"/>
        <v>108759.79999999999</v>
      </c>
      <c r="H115" s="12">
        <v>4083930.4899999993</v>
      </c>
      <c r="I115" s="182">
        <f t="shared" si="19"/>
        <v>108284.79999999999</v>
      </c>
      <c r="J115" s="12">
        <v>4066094.2399999993</v>
      </c>
      <c r="K115" s="9" t="s">
        <v>22</v>
      </c>
    </row>
    <row r="116" spans="1:11" x14ac:dyDescent="0.25">
      <c r="A116" s="7" t="s">
        <v>25</v>
      </c>
      <c r="B116" s="13">
        <v>56.58</v>
      </c>
      <c r="C116" s="182">
        <f t="shared" si="16"/>
        <v>92532.85</v>
      </c>
      <c r="D116" s="12">
        <v>5235508.6529999999</v>
      </c>
      <c r="E116" s="182">
        <f t="shared" si="17"/>
        <v>93007.85</v>
      </c>
      <c r="F116" s="12">
        <v>5262384.1529999999</v>
      </c>
      <c r="G116" s="182">
        <f t="shared" si="18"/>
        <v>93482.85</v>
      </c>
      <c r="H116" s="12">
        <v>5289259.6529999999</v>
      </c>
      <c r="I116" s="182">
        <f t="shared" si="19"/>
        <v>93007.85</v>
      </c>
      <c r="J116" s="12">
        <v>5262384.1529999999</v>
      </c>
      <c r="K116" s="9" t="s">
        <v>22</v>
      </c>
    </row>
    <row r="117" spans="1:11" ht="15.75" thickBot="1" x14ac:dyDescent="0.3">
      <c r="A117" s="24" t="s">
        <v>25</v>
      </c>
      <c r="B117" s="25">
        <v>58.22</v>
      </c>
      <c r="C117" s="181">
        <f t="shared" si="16"/>
        <v>91892.55</v>
      </c>
      <c r="D117" s="65">
        <v>5349984.2609999999</v>
      </c>
      <c r="E117" s="181">
        <f t="shared" si="17"/>
        <v>92367.55</v>
      </c>
      <c r="F117" s="65">
        <v>5377638.7609999999</v>
      </c>
      <c r="G117" s="181">
        <f t="shared" si="18"/>
        <v>92842.55</v>
      </c>
      <c r="H117" s="65">
        <v>5405293.2609999999</v>
      </c>
      <c r="I117" s="181">
        <f t="shared" si="19"/>
        <v>92367.55</v>
      </c>
      <c r="J117" s="22">
        <v>5377638.7609999999</v>
      </c>
      <c r="K117" s="23" t="s">
        <v>22</v>
      </c>
    </row>
    <row r="118" spans="1:11" x14ac:dyDescent="0.25">
      <c r="A118" s="8" t="s">
        <v>28</v>
      </c>
      <c r="B118" s="108">
        <v>21.6</v>
      </c>
      <c r="C118" s="183">
        <f t="shared" si="16"/>
        <v>134313.85</v>
      </c>
      <c r="D118" s="111">
        <v>2901179.16</v>
      </c>
      <c r="E118" s="183">
        <f t="shared" si="17"/>
        <v>134788.85</v>
      </c>
      <c r="F118" s="111">
        <v>2911439.16</v>
      </c>
      <c r="G118" s="179">
        <f t="shared" si="18"/>
        <v>135263.85</v>
      </c>
      <c r="H118" s="12">
        <v>2921699.16</v>
      </c>
      <c r="I118" s="183">
        <f t="shared" si="19"/>
        <v>134788.85</v>
      </c>
      <c r="J118" s="119">
        <v>2911439.16</v>
      </c>
      <c r="K118" s="117" t="s">
        <v>22</v>
      </c>
    </row>
    <row r="119" spans="1:11" x14ac:dyDescent="0.25">
      <c r="A119" s="7" t="s">
        <v>29</v>
      </c>
      <c r="B119" s="109">
        <v>37.549999999999997</v>
      </c>
      <c r="C119" s="184">
        <f t="shared" si="16"/>
        <v>107810.75</v>
      </c>
      <c r="D119" s="111">
        <v>4048293.6624999996</v>
      </c>
      <c r="E119" s="184">
        <f t="shared" si="17"/>
        <v>108285.75</v>
      </c>
      <c r="F119" s="111">
        <v>4066129.9124999996</v>
      </c>
      <c r="G119" s="182">
        <f t="shared" si="18"/>
        <v>108759.79999999999</v>
      </c>
      <c r="H119" s="12">
        <v>4083930.4899999993</v>
      </c>
      <c r="I119" s="184">
        <f t="shared" si="19"/>
        <v>108284.79999999999</v>
      </c>
      <c r="J119" s="39">
        <v>4066094.2399999993</v>
      </c>
      <c r="K119" s="117" t="s">
        <v>22</v>
      </c>
    </row>
    <row r="120" spans="1:11" x14ac:dyDescent="0.25">
      <c r="A120" s="7" t="s">
        <v>30</v>
      </c>
      <c r="B120" s="109">
        <v>56.58</v>
      </c>
      <c r="C120" s="184">
        <f t="shared" si="16"/>
        <v>92532.85</v>
      </c>
      <c r="D120" s="111">
        <v>5235508.6529999999</v>
      </c>
      <c r="E120" s="184">
        <f t="shared" si="17"/>
        <v>93007.85</v>
      </c>
      <c r="F120" s="111">
        <v>5262384.1529999999</v>
      </c>
      <c r="G120" s="182">
        <f t="shared" si="18"/>
        <v>93482.85</v>
      </c>
      <c r="H120" s="12">
        <v>5289259.6529999999</v>
      </c>
      <c r="I120" s="184">
        <f t="shared" si="19"/>
        <v>93007.85</v>
      </c>
      <c r="J120" s="39">
        <v>5262384.1529999999</v>
      </c>
      <c r="K120" s="117" t="s">
        <v>22</v>
      </c>
    </row>
    <row r="121" spans="1:11" ht="15.75" thickBot="1" x14ac:dyDescent="0.3">
      <c r="A121" s="24" t="s">
        <v>30</v>
      </c>
      <c r="B121" s="110">
        <v>58.22</v>
      </c>
      <c r="C121" s="185">
        <f t="shared" si="16"/>
        <v>91892.55</v>
      </c>
      <c r="D121" s="112">
        <v>5349984.2609999999</v>
      </c>
      <c r="E121" s="185">
        <f t="shared" si="17"/>
        <v>92367.55</v>
      </c>
      <c r="F121" s="112">
        <v>5377638.7609999999</v>
      </c>
      <c r="G121" s="181">
        <f t="shared" si="18"/>
        <v>92842.55</v>
      </c>
      <c r="H121" s="65">
        <v>5405293.2609999999</v>
      </c>
      <c r="I121" s="185">
        <f t="shared" si="19"/>
        <v>92367.55</v>
      </c>
      <c r="J121" s="22">
        <v>5377638.7609999999</v>
      </c>
      <c r="K121" s="118" t="s">
        <v>22</v>
      </c>
    </row>
    <row r="122" spans="1:11" x14ac:dyDescent="0.25">
      <c r="A122" s="7" t="s">
        <v>57</v>
      </c>
      <c r="B122" s="105">
        <v>35.67</v>
      </c>
      <c r="C122" s="183">
        <f t="shared" si="16"/>
        <v>99864.95</v>
      </c>
      <c r="D122" s="106">
        <v>3562182.7664999999</v>
      </c>
      <c r="E122" s="183">
        <f t="shared" si="17"/>
        <v>100339.95</v>
      </c>
      <c r="F122" s="106">
        <v>3579126.0164999999</v>
      </c>
      <c r="G122" s="179">
        <f t="shared" si="18"/>
        <v>100814.95</v>
      </c>
      <c r="H122" s="119">
        <v>3596069.2664999999</v>
      </c>
      <c r="I122" s="183">
        <f t="shared" si="19"/>
        <v>100339.95</v>
      </c>
      <c r="J122" s="119">
        <v>3579126.0164999999</v>
      </c>
      <c r="K122" s="107" t="s">
        <v>58</v>
      </c>
    </row>
    <row r="123" spans="1:11" ht="15.75" thickBot="1" x14ac:dyDescent="0.3">
      <c r="A123" s="24" t="s">
        <v>57</v>
      </c>
      <c r="B123" s="93">
        <v>37.090000000000003</v>
      </c>
      <c r="C123" s="186">
        <f t="shared" si="16"/>
        <v>99067.9</v>
      </c>
      <c r="D123" s="94">
        <v>3674428.4110000003</v>
      </c>
      <c r="E123" s="186">
        <f t="shared" si="17"/>
        <v>99542.9</v>
      </c>
      <c r="F123" s="94">
        <v>3692046.1610000003</v>
      </c>
      <c r="G123" s="178">
        <f t="shared" si="18"/>
        <v>100017.9</v>
      </c>
      <c r="H123" s="120">
        <v>3709663.9110000003</v>
      </c>
      <c r="I123" s="186">
        <f t="shared" si="19"/>
        <v>99542.9</v>
      </c>
      <c r="J123" s="120">
        <v>3692046.1610000003</v>
      </c>
      <c r="K123" s="95" t="s">
        <v>58</v>
      </c>
    </row>
    <row r="124" spans="1:11" ht="15.75" thickBot="1" x14ac:dyDescent="0.3"/>
    <row r="125" spans="1:11" ht="15.75" x14ac:dyDescent="0.25">
      <c r="C125" s="211" t="s">
        <v>116</v>
      </c>
      <c r="D125" s="212"/>
      <c r="E125" s="212"/>
      <c r="F125" s="212"/>
      <c r="G125" s="212"/>
      <c r="H125" s="213"/>
      <c r="I125" s="211" t="s">
        <v>117</v>
      </c>
      <c r="J125" s="212"/>
      <c r="K125" s="213"/>
    </row>
    <row r="126" spans="1:11" ht="15.75" x14ac:dyDescent="0.25">
      <c r="C126" s="214" t="s">
        <v>119</v>
      </c>
      <c r="D126" s="215" t="s">
        <v>120</v>
      </c>
      <c r="E126" s="216" t="s">
        <v>121</v>
      </c>
      <c r="F126" s="215"/>
      <c r="G126" s="216" t="s">
        <v>148</v>
      </c>
      <c r="H126" s="217"/>
      <c r="I126" s="176" t="s">
        <v>122</v>
      </c>
      <c r="J126" s="216" t="s">
        <v>121</v>
      </c>
      <c r="K126" s="218"/>
    </row>
    <row r="127" spans="1:11" ht="78.75" x14ac:dyDescent="0.25">
      <c r="C127" s="170" t="s">
        <v>124</v>
      </c>
      <c r="D127" s="171" t="s">
        <v>125</v>
      </c>
      <c r="E127" s="171" t="s">
        <v>124</v>
      </c>
      <c r="F127" s="171" t="s">
        <v>125</v>
      </c>
      <c r="G127" s="171" t="s">
        <v>126</v>
      </c>
      <c r="H127" s="172" t="s">
        <v>127</v>
      </c>
      <c r="I127" s="170" t="s">
        <v>123</v>
      </c>
      <c r="J127" s="171" t="s">
        <v>128</v>
      </c>
      <c r="K127" s="172" t="s">
        <v>123</v>
      </c>
    </row>
    <row r="128" spans="1:11" ht="16.5" thickBot="1" x14ac:dyDescent="0.3">
      <c r="C128" s="173">
        <v>1</v>
      </c>
      <c r="D128" s="174">
        <v>2</v>
      </c>
      <c r="E128" s="174">
        <v>3</v>
      </c>
      <c r="F128" s="174">
        <v>4</v>
      </c>
      <c r="G128" s="174">
        <v>5</v>
      </c>
      <c r="H128" s="175">
        <v>6</v>
      </c>
      <c r="I128" s="173">
        <v>7</v>
      </c>
      <c r="J128" s="174">
        <v>8</v>
      </c>
      <c r="K128" s="175">
        <v>9</v>
      </c>
    </row>
  </sheetData>
  <mergeCells count="6">
    <mergeCell ref="C125:H125"/>
    <mergeCell ref="I125:K125"/>
    <mergeCell ref="C126:D126"/>
    <mergeCell ref="E126:F126"/>
    <mergeCell ref="J126:K126"/>
    <mergeCell ref="G126:H126"/>
  </mergeCells>
  <phoneticPr fontId="26" type="noConversion"/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1"/>
  <sheetViews>
    <sheetView zoomScale="90" zoomScaleNormal="90" workbookViewId="0">
      <selection activeCell="D52" sqref="D52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4" max="14" width="8.85546875" customWidth="1"/>
    <col min="16" max="16" width="8.85546875" customWidth="1"/>
  </cols>
  <sheetData>
    <row r="1" spans="1:12" s="2" customFormat="1" ht="19.5" thickBot="1" x14ac:dyDescent="0.35">
      <c r="A1" s="21" t="s">
        <v>142</v>
      </c>
      <c r="E1" s="3"/>
      <c r="F1" s="3"/>
      <c r="G1" s="3"/>
      <c r="H1" s="3"/>
      <c r="I1" s="3"/>
      <c r="J1" s="3"/>
      <c r="K1" s="3"/>
    </row>
    <row r="2" spans="1:12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2" ht="15.75" thickBot="1" x14ac:dyDescent="0.3">
      <c r="A3" s="124" t="s">
        <v>27</v>
      </c>
      <c r="B3" s="125">
        <v>55.5</v>
      </c>
      <c r="C3" s="187">
        <v>100950</v>
      </c>
      <c r="D3" s="126">
        <f>C3*B3</f>
        <v>5602725</v>
      </c>
      <c r="E3" s="187">
        <v>101450</v>
      </c>
      <c r="F3" s="127">
        <f>E3*B3</f>
        <v>5630475</v>
      </c>
      <c r="G3" s="187">
        <v>101950</v>
      </c>
      <c r="H3" s="127">
        <f t="shared" ref="H3" si="0">G3*B3</f>
        <v>5658225</v>
      </c>
      <c r="I3" s="188">
        <v>102450</v>
      </c>
      <c r="J3" s="127">
        <f t="shared" ref="J3" si="1">I3*B3</f>
        <v>5685975</v>
      </c>
      <c r="K3" s="128" t="s">
        <v>46</v>
      </c>
    </row>
    <row r="4" spans="1:12" x14ac:dyDescent="0.25">
      <c r="A4" s="26" t="s">
        <v>59</v>
      </c>
      <c r="B4" s="84">
        <v>21.3</v>
      </c>
      <c r="C4" s="189"/>
      <c r="D4" s="153"/>
      <c r="E4" s="190">
        <v>141561</v>
      </c>
      <c r="F4" s="53">
        <f t="shared" ref="F4:F13" si="2">E4*B4</f>
        <v>3015249.3000000003</v>
      </c>
      <c r="G4" s="190">
        <v>139214</v>
      </c>
      <c r="H4" s="53">
        <f>G4*B4</f>
        <v>2965258.2</v>
      </c>
      <c r="I4" s="53"/>
      <c r="J4" s="53"/>
      <c r="K4" s="123" t="s">
        <v>21</v>
      </c>
    </row>
    <row r="5" spans="1:12" x14ac:dyDescent="0.25">
      <c r="A5" s="26" t="s">
        <v>60</v>
      </c>
      <c r="B5" s="122">
        <v>37</v>
      </c>
      <c r="C5" s="191">
        <v>114450</v>
      </c>
      <c r="D5" s="55">
        <f t="shared" ref="D5:D13" si="3">C5*B5</f>
        <v>4234650</v>
      </c>
      <c r="E5" s="191">
        <v>114950</v>
      </c>
      <c r="F5" s="55">
        <f t="shared" si="2"/>
        <v>4253150</v>
      </c>
      <c r="G5" s="191">
        <v>115450</v>
      </c>
      <c r="H5" s="54">
        <f>G5*B5</f>
        <v>4271650</v>
      </c>
      <c r="I5" s="54"/>
      <c r="J5" s="54"/>
      <c r="K5" s="123" t="s">
        <v>21</v>
      </c>
    </row>
    <row r="6" spans="1:12" x14ac:dyDescent="0.25">
      <c r="A6" s="26" t="s">
        <v>40</v>
      </c>
      <c r="B6" s="122">
        <v>55</v>
      </c>
      <c r="C6" s="192">
        <v>101859</v>
      </c>
      <c r="D6" s="55">
        <f t="shared" si="3"/>
        <v>5602245</v>
      </c>
      <c r="E6" s="192">
        <v>102359</v>
      </c>
      <c r="F6" s="55">
        <f t="shared" si="2"/>
        <v>5629745</v>
      </c>
      <c r="G6" s="192">
        <v>101950</v>
      </c>
      <c r="H6" s="54">
        <f t="shared" ref="H6" si="4">G6*B6</f>
        <v>5607250</v>
      </c>
      <c r="I6" s="54"/>
      <c r="J6" s="54"/>
      <c r="K6" s="123" t="s">
        <v>21</v>
      </c>
    </row>
    <row r="7" spans="1:12" ht="15.75" thickBot="1" x14ac:dyDescent="0.3">
      <c r="A7" s="15" t="s">
        <v>41</v>
      </c>
      <c r="B7" s="61">
        <v>64.8</v>
      </c>
      <c r="C7" s="193">
        <v>91622</v>
      </c>
      <c r="D7" s="129">
        <f t="shared" si="3"/>
        <v>5937105.5999999996</v>
      </c>
      <c r="E7" s="193">
        <v>92122</v>
      </c>
      <c r="F7" s="130">
        <f t="shared" si="2"/>
        <v>5969505.5999999996</v>
      </c>
      <c r="G7" s="193">
        <v>91850</v>
      </c>
      <c r="H7" s="58">
        <f t="shared" ref="H7:H9" si="5">G7*B7</f>
        <v>5951880</v>
      </c>
      <c r="I7" s="83"/>
      <c r="J7" s="58"/>
      <c r="K7" s="59" t="s">
        <v>21</v>
      </c>
    </row>
    <row r="8" spans="1:12" x14ac:dyDescent="0.25">
      <c r="A8" s="82" t="s">
        <v>51</v>
      </c>
      <c r="B8" s="84">
        <v>32.799999999999997</v>
      </c>
      <c r="C8" s="194">
        <v>116450</v>
      </c>
      <c r="D8" s="53">
        <f t="shared" si="3"/>
        <v>3819559.9999999995</v>
      </c>
      <c r="E8" s="195">
        <v>116950</v>
      </c>
      <c r="F8" s="53">
        <f t="shared" si="2"/>
        <v>3835959.9999999995</v>
      </c>
      <c r="G8" s="195">
        <v>117450</v>
      </c>
      <c r="H8" s="55">
        <f t="shared" si="5"/>
        <v>3852359.9999999995</v>
      </c>
      <c r="I8" s="53"/>
      <c r="J8" s="53"/>
      <c r="K8" s="85" t="s">
        <v>46</v>
      </c>
    </row>
    <row r="9" spans="1:12" x14ac:dyDescent="0.25">
      <c r="A9" s="26" t="s">
        <v>52</v>
      </c>
      <c r="B9" s="57">
        <v>34</v>
      </c>
      <c r="C9" s="195">
        <v>116450</v>
      </c>
      <c r="D9" s="55">
        <f t="shared" si="3"/>
        <v>3959300</v>
      </c>
      <c r="E9" s="195">
        <v>116950</v>
      </c>
      <c r="F9" s="55">
        <f t="shared" si="2"/>
        <v>3976300</v>
      </c>
      <c r="G9" s="195">
        <v>117450</v>
      </c>
      <c r="H9" s="55">
        <f t="shared" si="5"/>
        <v>3993300</v>
      </c>
      <c r="I9" s="55"/>
      <c r="J9" s="55"/>
      <c r="K9" s="56" t="s">
        <v>46</v>
      </c>
    </row>
    <row r="10" spans="1:12" x14ac:dyDescent="0.25">
      <c r="A10" s="26" t="s">
        <v>52</v>
      </c>
      <c r="B10" s="57">
        <v>37</v>
      </c>
      <c r="C10" s="195">
        <v>114450</v>
      </c>
      <c r="D10" s="55">
        <f t="shared" si="3"/>
        <v>4234650</v>
      </c>
      <c r="E10" s="195">
        <v>114950</v>
      </c>
      <c r="F10" s="55">
        <f t="shared" si="2"/>
        <v>4253150</v>
      </c>
      <c r="G10" s="195">
        <v>115450</v>
      </c>
      <c r="H10" s="55">
        <f>G10*B10</f>
        <v>4271650</v>
      </c>
      <c r="I10" s="55"/>
      <c r="J10" s="55"/>
      <c r="K10" s="56" t="s">
        <v>46</v>
      </c>
    </row>
    <row r="11" spans="1:12" x14ac:dyDescent="0.25">
      <c r="A11" s="26" t="s">
        <v>53</v>
      </c>
      <c r="B11" s="57">
        <v>51.1</v>
      </c>
      <c r="C11" s="195">
        <v>103950</v>
      </c>
      <c r="D11" s="55">
        <f t="shared" si="3"/>
        <v>5311845</v>
      </c>
      <c r="E11" s="195">
        <v>104450</v>
      </c>
      <c r="F11" s="55">
        <f t="shared" si="2"/>
        <v>5337395</v>
      </c>
      <c r="G11" s="195">
        <v>104950</v>
      </c>
      <c r="H11" s="55">
        <f t="shared" ref="H11:H12" si="6">G11*B11</f>
        <v>5362945</v>
      </c>
      <c r="I11" s="55"/>
      <c r="J11" s="55"/>
      <c r="K11" s="56" t="s">
        <v>46</v>
      </c>
    </row>
    <row r="12" spans="1:12" x14ac:dyDescent="0.25">
      <c r="A12" s="26" t="s">
        <v>52</v>
      </c>
      <c r="B12" s="57">
        <v>55</v>
      </c>
      <c r="C12" s="195">
        <v>100950</v>
      </c>
      <c r="D12" s="55">
        <f t="shared" si="3"/>
        <v>5552250</v>
      </c>
      <c r="E12" s="195">
        <v>101450</v>
      </c>
      <c r="F12" s="55">
        <f t="shared" si="2"/>
        <v>5579750</v>
      </c>
      <c r="G12" s="195">
        <v>101950</v>
      </c>
      <c r="H12" s="55">
        <f t="shared" si="6"/>
        <v>5607250</v>
      </c>
      <c r="I12" s="55"/>
      <c r="J12" s="55"/>
      <c r="K12" s="56" t="s">
        <v>46</v>
      </c>
    </row>
    <row r="13" spans="1:12" ht="15.75" thickBot="1" x14ac:dyDescent="0.3">
      <c r="A13" s="86" t="s">
        <v>53</v>
      </c>
      <c r="B13" s="72">
        <v>56.5</v>
      </c>
      <c r="C13" s="196">
        <v>100950</v>
      </c>
      <c r="D13" s="129">
        <f t="shared" si="3"/>
        <v>5703675</v>
      </c>
      <c r="E13" s="193">
        <v>101450</v>
      </c>
      <c r="F13" s="130">
        <f t="shared" si="2"/>
        <v>5731925</v>
      </c>
      <c r="G13" s="193">
        <v>101950</v>
      </c>
      <c r="H13" s="58">
        <f t="shared" ref="H13:H14" si="7">G13*B13</f>
        <v>5760175</v>
      </c>
      <c r="I13" s="197"/>
      <c r="J13" s="87"/>
      <c r="K13" s="73" t="s">
        <v>46</v>
      </c>
    </row>
    <row r="14" spans="1:12" x14ac:dyDescent="0.25">
      <c r="A14" s="82" t="s">
        <v>73</v>
      </c>
      <c r="B14" s="84">
        <v>21.3</v>
      </c>
      <c r="C14" s="53"/>
      <c r="D14" s="53"/>
      <c r="E14" s="53"/>
      <c r="F14" s="53"/>
      <c r="G14" s="194">
        <v>139214</v>
      </c>
      <c r="H14" s="53">
        <f t="shared" si="7"/>
        <v>2965258.2</v>
      </c>
      <c r="I14" s="53"/>
      <c r="J14" s="53"/>
      <c r="K14" s="85" t="s">
        <v>21</v>
      </c>
    </row>
    <row r="15" spans="1:12" x14ac:dyDescent="0.25">
      <c r="A15" s="26" t="s">
        <v>74</v>
      </c>
      <c r="B15" s="57">
        <v>24.3</v>
      </c>
      <c r="C15" s="55"/>
      <c r="D15" s="55"/>
      <c r="E15" s="55"/>
      <c r="F15" s="55"/>
      <c r="G15" s="195">
        <v>148249</v>
      </c>
      <c r="H15" s="55">
        <f>G15*B15</f>
        <v>3602450.7</v>
      </c>
      <c r="I15" s="55"/>
      <c r="J15" s="55"/>
      <c r="K15" s="56" t="s">
        <v>21</v>
      </c>
    </row>
    <row r="16" spans="1:12" x14ac:dyDescent="0.25">
      <c r="A16" s="26" t="s">
        <v>78</v>
      </c>
      <c r="B16" s="57">
        <v>37</v>
      </c>
      <c r="C16" s="55"/>
      <c r="D16" s="55"/>
      <c r="E16" s="55"/>
      <c r="F16" s="55"/>
      <c r="G16" s="195">
        <v>115450</v>
      </c>
      <c r="H16" s="55">
        <f>G16*B16</f>
        <v>4271650</v>
      </c>
      <c r="I16" s="55"/>
      <c r="J16" s="55"/>
      <c r="K16" s="56" t="s">
        <v>21</v>
      </c>
      <c r="L16" s="156"/>
    </row>
    <row r="17" spans="1:12" x14ac:dyDescent="0.25">
      <c r="A17" s="26" t="s">
        <v>74</v>
      </c>
      <c r="B17" s="57">
        <v>37.700000000000003</v>
      </c>
      <c r="C17" s="55"/>
      <c r="D17" s="55"/>
      <c r="E17" s="55"/>
      <c r="F17" s="55"/>
      <c r="G17" s="195">
        <v>115450</v>
      </c>
      <c r="H17" s="55">
        <f>G17*B17</f>
        <v>4352465</v>
      </c>
      <c r="I17" s="55"/>
      <c r="J17" s="55"/>
      <c r="K17" s="56" t="s">
        <v>21</v>
      </c>
      <c r="L17" s="156"/>
    </row>
    <row r="18" spans="1:12" ht="15.75" thickBot="1" x14ac:dyDescent="0.3">
      <c r="A18" s="86" t="s">
        <v>78</v>
      </c>
      <c r="B18" s="61">
        <v>55</v>
      </c>
      <c r="C18" s="58"/>
      <c r="D18" s="58"/>
      <c r="E18" s="58"/>
      <c r="F18" s="58"/>
      <c r="G18" s="193">
        <v>101950</v>
      </c>
      <c r="H18" s="58">
        <f>G18*B18</f>
        <v>5607250</v>
      </c>
      <c r="I18" s="58"/>
      <c r="J18" s="58"/>
      <c r="K18" s="59" t="s">
        <v>21</v>
      </c>
      <c r="L18" s="156"/>
    </row>
    <row r="19" spans="1:12" x14ac:dyDescent="0.25">
      <c r="C19" s="60"/>
      <c r="D19" s="60"/>
    </row>
    <row r="20" spans="1:12" s="2" customFormat="1" ht="27.75" customHeight="1" thickBot="1" x14ac:dyDescent="0.35">
      <c r="A20" s="21" t="s">
        <v>136</v>
      </c>
      <c r="E20" s="3"/>
      <c r="G20" s="3"/>
      <c r="H20" s="3"/>
      <c r="I20" s="3"/>
      <c r="J20" s="3"/>
      <c r="K20" s="3"/>
    </row>
    <row r="21" spans="1:12" ht="52.5" customHeight="1" thickBot="1" x14ac:dyDescent="0.3">
      <c r="A21" s="4" t="s">
        <v>0</v>
      </c>
      <c r="B21" s="5" t="s">
        <v>1</v>
      </c>
      <c r="C21" s="5" t="s">
        <v>8</v>
      </c>
      <c r="D21" s="5" t="s">
        <v>3</v>
      </c>
      <c r="E21" s="5" t="s">
        <v>7</v>
      </c>
      <c r="F21" s="5" t="s">
        <v>3</v>
      </c>
      <c r="G21" s="5" t="s">
        <v>6</v>
      </c>
      <c r="H21" s="5" t="s">
        <v>3</v>
      </c>
      <c r="I21" s="5" t="s">
        <v>5</v>
      </c>
      <c r="J21" s="5" t="s">
        <v>3</v>
      </c>
      <c r="K21" s="6" t="s">
        <v>4</v>
      </c>
    </row>
    <row r="22" spans="1:12" ht="15.75" thickBot="1" x14ac:dyDescent="0.3">
      <c r="A22" s="124" t="s">
        <v>27</v>
      </c>
      <c r="B22" s="125">
        <v>55.5</v>
      </c>
      <c r="C22" s="187">
        <f>D22/B22</f>
        <v>116092.49999999999</v>
      </c>
      <c r="D22" s="126">
        <v>6443133.7499999991</v>
      </c>
      <c r="E22" s="187">
        <f>F22/B22</f>
        <v>116667.49999999999</v>
      </c>
      <c r="F22" s="127">
        <v>6475046.2499999991</v>
      </c>
      <c r="G22" s="187">
        <f>H22/B22</f>
        <v>117242.49999999999</v>
      </c>
      <c r="H22" s="127">
        <v>6506958.7499999991</v>
      </c>
      <c r="I22" s="188">
        <f>J22/B22</f>
        <v>117817.49999999999</v>
      </c>
      <c r="J22" s="127">
        <v>6538871.2499999991</v>
      </c>
      <c r="K22" s="128" t="s">
        <v>46</v>
      </c>
    </row>
    <row r="23" spans="1:12" x14ac:dyDescent="0.25">
      <c r="A23" s="26" t="s">
        <v>59</v>
      </c>
      <c r="B23" s="84">
        <v>21.3</v>
      </c>
      <c r="C23" s="189"/>
      <c r="D23" s="153"/>
      <c r="E23" s="190">
        <f t="shared" ref="E23:E32" si="8">F23/B23</f>
        <v>162795.15</v>
      </c>
      <c r="F23" s="53">
        <v>3467536.6949999998</v>
      </c>
      <c r="G23" s="190">
        <f t="shared" ref="G23:G37" si="9">H23/B23</f>
        <v>160096.1</v>
      </c>
      <c r="H23" s="53">
        <v>3410046.93</v>
      </c>
      <c r="I23" s="53"/>
      <c r="J23" s="53"/>
      <c r="K23" s="123" t="s">
        <v>21</v>
      </c>
    </row>
    <row r="24" spans="1:12" x14ac:dyDescent="0.25">
      <c r="A24" s="26" t="s">
        <v>60</v>
      </c>
      <c r="B24" s="122">
        <v>37</v>
      </c>
      <c r="C24" s="191">
        <f>D24/B24</f>
        <v>131617.5</v>
      </c>
      <c r="D24" s="55">
        <v>4869847.5</v>
      </c>
      <c r="E24" s="191">
        <f t="shared" si="8"/>
        <v>132192.5</v>
      </c>
      <c r="F24" s="55">
        <v>4891122.5</v>
      </c>
      <c r="G24" s="191">
        <f t="shared" si="9"/>
        <v>132767.5</v>
      </c>
      <c r="H24" s="54">
        <v>4912397.5</v>
      </c>
      <c r="I24" s="54"/>
      <c r="J24" s="54"/>
      <c r="K24" s="123" t="s">
        <v>21</v>
      </c>
    </row>
    <row r="25" spans="1:12" x14ac:dyDescent="0.25">
      <c r="A25" s="26" t="s">
        <v>40</v>
      </c>
      <c r="B25" s="122">
        <v>55</v>
      </c>
      <c r="C25" s="192">
        <f t="shared" ref="C25:C32" si="10">D25/B25</f>
        <v>117137.84999999998</v>
      </c>
      <c r="D25" s="55">
        <v>6442581.7499999991</v>
      </c>
      <c r="E25" s="192">
        <f t="shared" si="8"/>
        <v>117712.84999999998</v>
      </c>
      <c r="F25" s="55">
        <v>6474206.7499999991</v>
      </c>
      <c r="G25" s="192">
        <f t="shared" si="9"/>
        <v>117242.49999999999</v>
      </c>
      <c r="H25" s="54">
        <v>6448337.4999999991</v>
      </c>
      <c r="I25" s="54"/>
      <c r="J25" s="54"/>
      <c r="K25" s="123" t="s">
        <v>21</v>
      </c>
    </row>
    <row r="26" spans="1:12" ht="15.75" thickBot="1" x14ac:dyDescent="0.3">
      <c r="A26" s="15" t="s">
        <v>41</v>
      </c>
      <c r="B26" s="61">
        <v>64.8</v>
      </c>
      <c r="C26" s="193">
        <f t="shared" si="10"/>
        <v>105365.3</v>
      </c>
      <c r="D26" s="129">
        <v>6827671.4399999995</v>
      </c>
      <c r="E26" s="193">
        <f t="shared" si="8"/>
        <v>105940.3</v>
      </c>
      <c r="F26" s="130">
        <v>6864931.4399999995</v>
      </c>
      <c r="G26" s="193">
        <f t="shared" si="9"/>
        <v>105627.49999999999</v>
      </c>
      <c r="H26" s="58">
        <v>6844661.9999999991</v>
      </c>
      <c r="I26" s="83"/>
      <c r="J26" s="58"/>
      <c r="K26" s="59" t="s">
        <v>21</v>
      </c>
    </row>
    <row r="27" spans="1:12" x14ac:dyDescent="0.25">
      <c r="A27" s="82" t="s">
        <v>51</v>
      </c>
      <c r="B27" s="84">
        <v>32.799999999999997</v>
      </c>
      <c r="C27" s="194">
        <f t="shared" si="10"/>
        <v>133917.49999999997</v>
      </c>
      <c r="D27" s="53">
        <v>4392493.9999999991</v>
      </c>
      <c r="E27" s="195">
        <f t="shared" si="8"/>
        <v>134492.49999999997</v>
      </c>
      <c r="F27" s="53">
        <v>4411353.9999999991</v>
      </c>
      <c r="G27" s="195">
        <f t="shared" si="9"/>
        <v>135067.49999999997</v>
      </c>
      <c r="H27" s="55">
        <v>4430213.9999999991</v>
      </c>
      <c r="I27" s="53"/>
      <c r="J27" s="53"/>
      <c r="K27" s="85" t="s">
        <v>46</v>
      </c>
    </row>
    <row r="28" spans="1:12" x14ac:dyDescent="0.25">
      <c r="A28" s="26" t="s">
        <v>52</v>
      </c>
      <c r="B28" s="57">
        <v>34</v>
      </c>
      <c r="C28" s="195">
        <f t="shared" si="10"/>
        <v>133917.5</v>
      </c>
      <c r="D28" s="55">
        <v>4553195</v>
      </c>
      <c r="E28" s="195">
        <f t="shared" si="8"/>
        <v>134492.5</v>
      </c>
      <c r="F28" s="55">
        <v>4572745</v>
      </c>
      <c r="G28" s="195">
        <f t="shared" si="9"/>
        <v>135067.5</v>
      </c>
      <c r="H28" s="55">
        <v>4592295</v>
      </c>
      <c r="I28" s="55"/>
      <c r="J28" s="55"/>
      <c r="K28" s="56" t="s">
        <v>46</v>
      </c>
    </row>
    <row r="29" spans="1:12" x14ac:dyDescent="0.25">
      <c r="A29" s="26" t="s">
        <v>52</v>
      </c>
      <c r="B29" s="57">
        <v>37</v>
      </c>
      <c r="C29" s="195">
        <f t="shared" si="10"/>
        <v>131617.5</v>
      </c>
      <c r="D29" s="55">
        <v>4869847.5</v>
      </c>
      <c r="E29" s="195">
        <f t="shared" si="8"/>
        <v>132192.5</v>
      </c>
      <c r="F29" s="55">
        <v>4891122.5</v>
      </c>
      <c r="G29" s="195">
        <f t="shared" si="9"/>
        <v>132767.5</v>
      </c>
      <c r="H29" s="55">
        <v>4912397.5</v>
      </c>
      <c r="I29" s="55"/>
      <c r="J29" s="55"/>
      <c r="K29" s="56" t="s">
        <v>46</v>
      </c>
    </row>
    <row r="30" spans="1:12" x14ac:dyDescent="0.25">
      <c r="A30" s="26" t="s">
        <v>53</v>
      </c>
      <c r="B30" s="57">
        <v>51.1</v>
      </c>
      <c r="C30" s="195">
        <f t="shared" si="10"/>
        <v>119542.49999999999</v>
      </c>
      <c r="D30" s="55">
        <v>6108621.7499999991</v>
      </c>
      <c r="E30" s="195">
        <f t="shared" si="8"/>
        <v>120117.49999999999</v>
      </c>
      <c r="F30" s="55">
        <v>6138004.2499999991</v>
      </c>
      <c r="G30" s="195">
        <f t="shared" si="9"/>
        <v>120692.49999999999</v>
      </c>
      <c r="H30" s="55">
        <v>6167386.7499999991</v>
      </c>
      <c r="I30" s="55"/>
      <c r="J30" s="55"/>
      <c r="K30" s="56" t="s">
        <v>46</v>
      </c>
    </row>
    <row r="31" spans="1:12" x14ac:dyDescent="0.25">
      <c r="A31" s="26" t="s">
        <v>52</v>
      </c>
      <c r="B31" s="57">
        <v>55</v>
      </c>
      <c r="C31" s="195">
        <f t="shared" si="10"/>
        <v>116092.49999999999</v>
      </c>
      <c r="D31" s="55">
        <v>6385087.4999999991</v>
      </c>
      <c r="E31" s="195">
        <f t="shared" si="8"/>
        <v>116667.49999999999</v>
      </c>
      <c r="F31" s="55">
        <v>6416712.4999999991</v>
      </c>
      <c r="G31" s="195">
        <f t="shared" si="9"/>
        <v>117242.49999999999</v>
      </c>
      <c r="H31" s="55">
        <v>6448337.4999999991</v>
      </c>
      <c r="I31" s="55"/>
      <c r="J31" s="55"/>
      <c r="K31" s="56" t="s">
        <v>46</v>
      </c>
    </row>
    <row r="32" spans="1:12" ht="15.75" thickBot="1" x14ac:dyDescent="0.3">
      <c r="A32" s="86" t="s">
        <v>53</v>
      </c>
      <c r="B32" s="72">
        <v>56.5</v>
      </c>
      <c r="C32" s="196">
        <f t="shared" si="10"/>
        <v>116092.49999999999</v>
      </c>
      <c r="D32" s="129">
        <v>6559226.2499999991</v>
      </c>
      <c r="E32" s="193">
        <f t="shared" si="8"/>
        <v>116667.49999999999</v>
      </c>
      <c r="F32" s="130">
        <v>6591713.7499999991</v>
      </c>
      <c r="G32" s="193">
        <f t="shared" si="9"/>
        <v>117242.49999999999</v>
      </c>
      <c r="H32" s="58">
        <v>6624201.2499999991</v>
      </c>
      <c r="I32" s="197"/>
      <c r="J32" s="87"/>
      <c r="K32" s="73" t="s">
        <v>46</v>
      </c>
    </row>
    <row r="33" spans="1:12" x14ac:dyDescent="0.25">
      <c r="A33" s="82" t="s">
        <v>73</v>
      </c>
      <c r="B33" s="84">
        <v>21.3</v>
      </c>
      <c r="C33" s="53"/>
      <c r="D33" s="53"/>
      <c r="E33" s="53"/>
      <c r="F33" s="53"/>
      <c r="G33" s="194">
        <f t="shared" si="9"/>
        <v>160096.1</v>
      </c>
      <c r="H33" s="53">
        <v>3410046.93</v>
      </c>
      <c r="I33" s="53"/>
      <c r="J33" s="53"/>
      <c r="K33" s="85" t="s">
        <v>21</v>
      </c>
      <c r="L33" s="156"/>
    </row>
    <row r="34" spans="1:12" x14ac:dyDescent="0.25">
      <c r="A34" s="26" t="s">
        <v>74</v>
      </c>
      <c r="B34" s="57">
        <v>24.3</v>
      </c>
      <c r="C34" s="55"/>
      <c r="D34" s="55"/>
      <c r="E34" s="55"/>
      <c r="F34" s="55"/>
      <c r="G34" s="195">
        <f t="shared" si="9"/>
        <v>170486.34999999998</v>
      </c>
      <c r="H34" s="55">
        <v>4142818.3049999997</v>
      </c>
      <c r="I34" s="55"/>
      <c r="J34" s="55"/>
      <c r="K34" s="56" t="s">
        <v>21</v>
      </c>
      <c r="L34" s="156"/>
    </row>
    <row r="35" spans="1:12" x14ac:dyDescent="0.25">
      <c r="A35" s="26" t="s">
        <v>78</v>
      </c>
      <c r="B35" s="57">
        <v>37</v>
      </c>
      <c r="C35" s="55"/>
      <c r="D35" s="55"/>
      <c r="E35" s="55"/>
      <c r="F35" s="55"/>
      <c r="G35" s="195">
        <f t="shared" si="9"/>
        <v>132767.5</v>
      </c>
      <c r="H35" s="55">
        <v>4912397.5</v>
      </c>
      <c r="I35" s="55"/>
      <c r="J35" s="55"/>
      <c r="K35" s="56" t="s">
        <v>21</v>
      </c>
      <c r="L35" s="156"/>
    </row>
    <row r="36" spans="1:12" x14ac:dyDescent="0.25">
      <c r="A36" s="26" t="s">
        <v>74</v>
      </c>
      <c r="B36" s="57">
        <v>37.700000000000003</v>
      </c>
      <c r="C36" s="55"/>
      <c r="D36" s="55"/>
      <c r="E36" s="55"/>
      <c r="F36" s="55"/>
      <c r="G36" s="195">
        <f t="shared" si="9"/>
        <v>132767.5</v>
      </c>
      <c r="H36" s="55">
        <v>5005334.75</v>
      </c>
      <c r="I36" s="55"/>
      <c r="J36" s="55"/>
      <c r="K36" s="56" t="s">
        <v>21</v>
      </c>
      <c r="L36" s="156"/>
    </row>
    <row r="37" spans="1:12" ht="15.75" thickBot="1" x14ac:dyDescent="0.3">
      <c r="A37" s="86" t="s">
        <v>78</v>
      </c>
      <c r="B37" s="61">
        <v>55</v>
      </c>
      <c r="C37" s="58"/>
      <c r="D37" s="58"/>
      <c r="E37" s="58"/>
      <c r="F37" s="58"/>
      <c r="G37" s="193">
        <f t="shared" si="9"/>
        <v>117242.49999999999</v>
      </c>
      <c r="H37" s="58">
        <v>6448337.4999999991</v>
      </c>
      <c r="I37" s="58"/>
      <c r="J37" s="58"/>
      <c r="K37" s="59" t="s">
        <v>21</v>
      </c>
      <c r="L37" s="156"/>
    </row>
    <row r="40" spans="1:12" ht="19.5" thickBot="1" x14ac:dyDescent="0.35">
      <c r="A40" s="21" t="s">
        <v>137</v>
      </c>
      <c r="B40" s="2"/>
      <c r="C40" s="2"/>
      <c r="D40" s="2"/>
      <c r="E40" s="3"/>
      <c r="F40" s="2"/>
      <c r="G40" s="3"/>
      <c r="H40" s="3"/>
      <c r="I40" s="3"/>
      <c r="J40" s="3"/>
      <c r="K40" s="3"/>
    </row>
    <row r="41" spans="1:12" ht="45.75" thickBot="1" x14ac:dyDescent="0.3">
      <c r="A41" s="4" t="s">
        <v>0</v>
      </c>
      <c r="B41" s="5" t="s">
        <v>1</v>
      </c>
      <c r="C41" s="5" t="s">
        <v>8</v>
      </c>
      <c r="D41" s="5" t="s">
        <v>3</v>
      </c>
      <c r="E41" s="5" t="s">
        <v>7</v>
      </c>
      <c r="F41" s="5" t="s">
        <v>3</v>
      </c>
      <c r="G41" s="5" t="s">
        <v>6</v>
      </c>
      <c r="H41" s="5" t="s">
        <v>3</v>
      </c>
      <c r="I41" s="5" t="s">
        <v>5</v>
      </c>
      <c r="J41" s="5" t="s">
        <v>3</v>
      </c>
      <c r="K41" s="6" t="s">
        <v>4</v>
      </c>
    </row>
    <row r="42" spans="1:12" ht="15.75" thickBot="1" x14ac:dyDescent="0.3">
      <c r="A42" s="124" t="s">
        <v>27</v>
      </c>
      <c r="B42" s="125">
        <v>55.5</v>
      </c>
      <c r="C42" s="187">
        <f>D42/B42</f>
        <v>121140</v>
      </c>
      <c r="D42" s="126">
        <v>6723270</v>
      </c>
      <c r="E42" s="187">
        <f>F42/B42</f>
        <v>121740</v>
      </c>
      <c r="F42" s="127">
        <v>6756570</v>
      </c>
      <c r="G42" s="187">
        <f>H42/B42</f>
        <v>122340</v>
      </c>
      <c r="H42" s="127">
        <v>6789870</v>
      </c>
      <c r="I42" s="188">
        <f>J42/B42</f>
        <v>122940</v>
      </c>
      <c r="J42" s="127">
        <v>6823170</v>
      </c>
      <c r="K42" s="128" t="s">
        <v>46</v>
      </c>
    </row>
    <row r="43" spans="1:12" x14ac:dyDescent="0.25">
      <c r="A43" s="26" t="s">
        <v>59</v>
      </c>
      <c r="B43" s="84">
        <v>21.3</v>
      </c>
      <c r="C43" s="189"/>
      <c r="D43" s="153"/>
      <c r="E43" s="190">
        <f t="shared" ref="E43:E52" si="11">F43/B43</f>
        <v>169873.2</v>
      </c>
      <c r="F43" s="53">
        <v>3618299.16</v>
      </c>
      <c r="G43" s="190">
        <f t="shared" ref="G43:G57" si="12">H43/B43</f>
        <v>167056.80000000002</v>
      </c>
      <c r="H43" s="53">
        <v>3558309.8400000003</v>
      </c>
      <c r="I43" s="53"/>
      <c r="J43" s="53"/>
      <c r="K43" s="123" t="s">
        <v>21</v>
      </c>
    </row>
    <row r="44" spans="1:12" x14ac:dyDescent="0.25">
      <c r="A44" s="26" t="s">
        <v>60</v>
      </c>
      <c r="B44" s="122">
        <v>37</v>
      </c>
      <c r="C44" s="191">
        <f>D44/B44</f>
        <v>137340</v>
      </c>
      <c r="D44" s="55">
        <v>5081580</v>
      </c>
      <c r="E44" s="191">
        <f t="shared" si="11"/>
        <v>137940</v>
      </c>
      <c r="F44" s="55">
        <v>5103780</v>
      </c>
      <c r="G44" s="191">
        <f t="shared" si="12"/>
        <v>138540</v>
      </c>
      <c r="H44" s="54">
        <v>5125980</v>
      </c>
      <c r="I44" s="54"/>
      <c r="J44" s="54"/>
      <c r="K44" s="123" t="s">
        <v>21</v>
      </c>
    </row>
    <row r="45" spans="1:12" x14ac:dyDescent="0.25">
      <c r="A45" s="26" t="s">
        <v>40</v>
      </c>
      <c r="B45" s="122">
        <v>55</v>
      </c>
      <c r="C45" s="192">
        <f t="shared" ref="C45:C52" si="13">D45/B45</f>
        <v>122230.8</v>
      </c>
      <c r="D45" s="55">
        <v>6722694</v>
      </c>
      <c r="E45" s="192">
        <f t="shared" si="11"/>
        <v>122830.8</v>
      </c>
      <c r="F45" s="55">
        <v>6755694</v>
      </c>
      <c r="G45" s="192">
        <f t="shared" si="12"/>
        <v>122340</v>
      </c>
      <c r="H45" s="54">
        <v>6728700</v>
      </c>
      <c r="I45" s="54"/>
      <c r="J45" s="54"/>
      <c r="K45" s="123" t="s">
        <v>21</v>
      </c>
    </row>
    <row r="46" spans="1:12" ht="15.75" thickBot="1" x14ac:dyDescent="0.3">
      <c r="A46" s="15" t="s">
        <v>41</v>
      </c>
      <c r="B46" s="61">
        <v>64.8</v>
      </c>
      <c r="C46" s="193">
        <f t="shared" si="13"/>
        <v>109946.4</v>
      </c>
      <c r="D46" s="129">
        <v>7124526.7199999997</v>
      </c>
      <c r="E46" s="193">
        <f t="shared" si="11"/>
        <v>110546.4</v>
      </c>
      <c r="F46" s="130">
        <v>7163406.7199999997</v>
      </c>
      <c r="G46" s="193">
        <f t="shared" si="12"/>
        <v>110220</v>
      </c>
      <c r="H46" s="58">
        <v>7142256</v>
      </c>
      <c r="I46" s="83"/>
      <c r="J46" s="58"/>
      <c r="K46" s="59" t="s">
        <v>21</v>
      </c>
    </row>
    <row r="47" spans="1:12" x14ac:dyDescent="0.25">
      <c r="A47" s="82" t="s">
        <v>51</v>
      </c>
      <c r="B47" s="84">
        <v>32.799999999999997</v>
      </c>
      <c r="C47" s="194">
        <f t="shared" si="13"/>
        <v>139739.99999999997</v>
      </c>
      <c r="D47" s="53">
        <v>4583471.9999999991</v>
      </c>
      <c r="E47" s="195">
        <f t="shared" si="11"/>
        <v>140339.99999999997</v>
      </c>
      <c r="F47" s="53">
        <v>4603151.9999999991</v>
      </c>
      <c r="G47" s="195">
        <f t="shared" si="12"/>
        <v>140939.99999999997</v>
      </c>
      <c r="H47" s="55">
        <v>4622831.9999999991</v>
      </c>
      <c r="I47" s="53"/>
      <c r="J47" s="53"/>
      <c r="K47" s="85" t="s">
        <v>46</v>
      </c>
    </row>
    <row r="48" spans="1:12" x14ac:dyDescent="0.25">
      <c r="A48" s="26" t="s">
        <v>52</v>
      </c>
      <c r="B48" s="57">
        <v>34</v>
      </c>
      <c r="C48" s="195">
        <f t="shared" si="13"/>
        <v>139740</v>
      </c>
      <c r="D48" s="55">
        <v>4751160</v>
      </c>
      <c r="E48" s="195">
        <f t="shared" si="11"/>
        <v>140340</v>
      </c>
      <c r="F48" s="55">
        <v>4771560</v>
      </c>
      <c r="G48" s="195">
        <f t="shared" si="12"/>
        <v>140940</v>
      </c>
      <c r="H48" s="55">
        <v>4791960</v>
      </c>
      <c r="I48" s="55"/>
      <c r="J48" s="55"/>
      <c r="K48" s="56" t="s">
        <v>46</v>
      </c>
    </row>
    <row r="49" spans="1:12" x14ac:dyDescent="0.25">
      <c r="A49" s="26" t="s">
        <v>52</v>
      </c>
      <c r="B49" s="57">
        <v>37</v>
      </c>
      <c r="C49" s="195">
        <f t="shared" si="13"/>
        <v>137340</v>
      </c>
      <c r="D49" s="55">
        <v>5081580</v>
      </c>
      <c r="E49" s="195">
        <f t="shared" si="11"/>
        <v>137940</v>
      </c>
      <c r="F49" s="55">
        <v>5103780</v>
      </c>
      <c r="G49" s="195">
        <f t="shared" si="12"/>
        <v>138540</v>
      </c>
      <c r="H49" s="55">
        <v>5125980</v>
      </c>
      <c r="I49" s="55"/>
      <c r="J49" s="55"/>
      <c r="K49" s="56" t="s">
        <v>46</v>
      </c>
    </row>
    <row r="50" spans="1:12" x14ac:dyDescent="0.25">
      <c r="A50" s="26" t="s">
        <v>53</v>
      </c>
      <c r="B50" s="57">
        <v>51.1</v>
      </c>
      <c r="C50" s="195">
        <f t="shared" si="13"/>
        <v>124740</v>
      </c>
      <c r="D50" s="55">
        <v>6374214</v>
      </c>
      <c r="E50" s="195">
        <f t="shared" si="11"/>
        <v>125340</v>
      </c>
      <c r="F50" s="55">
        <v>6404874</v>
      </c>
      <c r="G50" s="195">
        <f t="shared" si="12"/>
        <v>125940</v>
      </c>
      <c r="H50" s="55">
        <v>6435534</v>
      </c>
      <c r="I50" s="55"/>
      <c r="J50" s="55"/>
      <c r="K50" s="56" t="s">
        <v>46</v>
      </c>
    </row>
    <row r="51" spans="1:12" x14ac:dyDescent="0.25">
      <c r="A51" s="26" t="s">
        <v>52</v>
      </c>
      <c r="B51" s="57">
        <v>55</v>
      </c>
      <c r="C51" s="195">
        <f t="shared" si="13"/>
        <v>121140</v>
      </c>
      <c r="D51" s="55">
        <v>6662700</v>
      </c>
      <c r="E51" s="195">
        <f t="shared" si="11"/>
        <v>121740</v>
      </c>
      <c r="F51" s="55">
        <v>6695700</v>
      </c>
      <c r="G51" s="195">
        <f t="shared" si="12"/>
        <v>122340</v>
      </c>
      <c r="H51" s="55">
        <v>6728700</v>
      </c>
      <c r="I51" s="55"/>
      <c r="J51" s="55"/>
      <c r="K51" s="56" t="s">
        <v>46</v>
      </c>
    </row>
    <row r="52" spans="1:12" ht="15.75" thickBot="1" x14ac:dyDescent="0.3">
      <c r="A52" s="86" t="s">
        <v>53</v>
      </c>
      <c r="B52" s="72">
        <v>56.5</v>
      </c>
      <c r="C52" s="196">
        <f t="shared" si="13"/>
        <v>121140</v>
      </c>
      <c r="D52" s="129">
        <v>6844410</v>
      </c>
      <c r="E52" s="193">
        <f t="shared" si="11"/>
        <v>121740</v>
      </c>
      <c r="F52" s="130">
        <v>6878310</v>
      </c>
      <c r="G52" s="193">
        <f t="shared" si="12"/>
        <v>122340</v>
      </c>
      <c r="H52" s="58">
        <v>6912210</v>
      </c>
      <c r="I52" s="197"/>
      <c r="J52" s="87"/>
      <c r="K52" s="73" t="s">
        <v>46</v>
      </c>
    </row>
    <row r="53" spans="1:12" x14ac:dyDescent="0.25">
      <c r="A53" s="82" t="s">
        <v>73</v>
      </c>
      <c r="B53" s="84">
        <v>21.3</v>
      </c>
      <c r="C53" s="53"/>
      <c r="D53" s="53"/>
      <c r="E53" s="53"/>
      <c r="F53" s="53"/>
      <c r="G53" s="194">
        <f t="shared" si="12"/>
        <v>167056.80000000002</v>
      </c>
      <c r="H53" s="53">
        <v>3558309.8400000003</v>
      </c>
      <c r="I53" s="53"/>
      <c r="J53" s="53"/>
      <c r="K53" s="85" t="s">
        <v>21</v>
      </c>
    </row>
    <row r="54" spans="1:12" x14ac:dyDescent="0.25">
      <c r="A54" s="26" t="s">
        <v>74</v>
      </c>
      <c r="B54" s="57">
        <v>24.3</v>
      </c>
      <c r="C54" s="55"/>
      <c r="D54" s="55"/>
      <c r="E54" s="55"/>
      <c r="F54" s="55"/>
      <c r="G54" s="195">
        <f t="shared" si="12"/>
        <v>177898.8</v>
      </c>
      <c r="H54" s="55">
        <v>4322940.84</v>
      </c>
      <c r="I54" s="55"/>
      <c r="J54" s="55"/>
      <c r="K54" s="56" t="s">
        <v>21</v>
      </c>
    </row>
    <row r="55" spans="1:12" x14ac:dyDescent="0.25">
      <c r="A55" s="26" t="s">
        <v>78</v>
      </c>
      <c r="B55" s="57">
        <v>37</v>
      </c>
      <c r="C55" s="55"/>
      <c r="D55" s="55"/>
      <c r="E55" s="55"/>
      <c r="F55" s="55"/>
      <c r="G55" s="195">
        <f t="shared" si="12"/>
        <v>138540</v>
      </c>
      <c r="H55" s="55">
        <v>5125980</v>
      </c>
      <c r="I55" s="55"/>
      <c r="J55" s="55"/>
      <c r="K55" s="56" t="s">
        <v>21</v>
      </c>
      <c r="L55" s="156"/>
    </row>
    <row r="56" spans="1:12" x14ac:dyDescent="0.25">
      <c r="A56" s="26" t="s">
        <v>74</v>
      </c>
      <c r="B56" s="57">
        <v>37.700000000000003</v>
      </c>
      <c r="C56" s="55"/>
      <c r="D56" s="55"/>
      <c r="E56" s="55"/>
      <c r="F56" s="55"/>
      <c r="G56" s="195">
        <f t="shared" si="12"/>
        <v>138540</v>
      </c>
      <c r="H56" s="55">
        <v>5222958</v>
      </c>
      <c r="I56" s="55"/>
      <c r="J56" s="55"/>
      <c r="K56" s="56" t="s">
        <v>21</v>
      </c>
      <c r="L56" s="156"/>
    </row>
    <row r="57" spans="1:12" ht="15.75" thickBot="1" x14ac:dyDescent="0.3">
      <c r="A57" s="86" t="s">
        <v>78</v>
      </c>
      <c r="B57" s="61">
        <v>55</v>
      </c>
      <c r="C57" s="58"/>
      <c r="D57" s="58"/>
      <c r="E57" s="58"/>
      <c r="F57" s="58"/>
      <c r="G57" s="193">
        <f t="shared" si="12"/>
        <v>122340</v>
      </c>
      <c r="H57" s="58">
        <v>6728700</v>
      </c>
      <c r="I57" s="58"/>
      <c r="J57" s="58"/>
      <c r="K57" s="59" t="s">
        <v>21</v>
      </c>
      <c r="L57" s="156"/>
    </row>
    <row r="59" spans="1:12" ht="19.5" thickBot="1" x14ac:dyDescent="0.35">
      <c r="A59" s="21" t="s">
        <v>138</v>
      </c>
      <c r="B59" s="2"/>
      <c r="C59" s="2"/>
      <c r="D59" s="2"/>
      <c r="E59" s="3"/>
      <c r="F59" s="3"/>
      <c r="G59" s="3"/>
      <c r="H59" s="3"/>
      <c r="I59" s="3"/>
      <c r="J59" s="3"/>
      <c r="K59" s="3"/>
    </row>
    <row r="60" spans="1:12" ht="45.75" thickBot="1" x14ac:dyDescent="0.3">
      <c r="A60" s="4" t="s">
        <v>0</v>
      </c>
      <c r="B60" s="5" t="s">
        <v>1</v>
      </c>
      <c r="C60" s="5" t="s">
        <v>8</v>
      </c>
      <c r="D60" s="5" t="s">
        <v>3</v>
      </c>
      <c r="E60" s="5" t="s">
        <v>7</v>
      </c>
      <c r="F60" s="5" t="s">
        <v>3</v>
      </c>
      <c r="G60" s="5" t="s">
        <v>6</v>
      </c>
      <c r="H60" s="5" t="s">
        <v>3</v>
      </c>
      <c r="I60" s="5" t="s">
        <v>5</v>
      </c>
      <c r="J60" s="5" t="s">
        <v>3</v>
      </c>
      <c r="K60" s="6" t="s">
        <v>4</v>
      </c>
    </row>
    <row r="61" spans="1:12" ht="15.75" thickBot="1" x14ac:dyDescent="0.3">
      <c r="A61" s="124" t="s">
        <v>27</v>
      </c>
      <c r="B61" s="125">
        <v>55.5</v>
      </c>
      <c r="C61" s="187">
        <f>D61/B61</f>
        <v>95902.5</v>
      </c>
      <c r="D61" s="126">
        <v>5322588.75</v>
      </c>
      <c r="E61" s="187">
        <f>F61/B61</f>
        <v>96377.5</v>
      </c>
      <c r="F61" s="127">
        <v>5348951.25</v>
      </c>
      <c r="G61" s="187">
        <f>H61/B61</f>
        <v>96852.5</v>
      </c>
      <c r="H61" s="127">
        <v>5375313.75</v>
      </c>
      <c r="I61" s="188">
        <f>J61/B61</f>
        <v>97327.5</v>
      </c>
      <c r="J61" s="127">
        <v>5401676.25</v>
      </c>
      <c r="K61" s="128" t="s">
        <v>46</v>
      </c>
    </row>
    <row r="62" spans="1:12" x14ac:dyDescent="0.25">
      <c r="A62" s="26" t="s">
        <v>59</v>
      </c>
      <c r="B62" s="84">
        <v>21.3</v>
      </c>
      <c r="C62" s="189"/>
      <c r="D62" s="153"/>
      <c r="E62" s="190">
        <f t="shared" ref="E62:E71" si="14">F62/B62</f>
        <v>134482.94999999998</v>
      </c>
      <c r="F62" s="53">
        <v>2864486.835</v>
      </c>
      <c r="G62" s="190">
        <f t="shared" ref="G62:G76" si="15">H62/B62</f>
        <v>132253.29999999999</v>
      </c>
      <c r="H62" s="53">
        <v>2816995.29</v>
      </c>
      <c r="I62" s="53"/>
      <c r="J62" s="53"/>
      <c r="K62" s="123" t="s">
        <v>21</v>
      </c>
    </row>
    <row r="63" spans="1:12" x14ac:dyDescent="0.25">
      <c r="A63" s="26" t="s">
        <v>60</v>
      </c>
      <c r="B63" s="122">
        <v>37</v>
      </c>
      <c r="C63" s="191">
        <f t="shared" ref="C63:C71" si="16">D63/B63</f>
        <v>108727.5</v>
      </c>
      <c r="D63" s="55">
        <v>4022917.5</v>
      </c>
      <c r="E63" s="191">
        <f t="shared" si="14"/>
        <v>109202.5</v>
      </c>
      <c r="F63" s="55">
        <v>4040492.5</v>
      </c>
      <c r="G63" s="191">
        <f t="shared" si="15"/>
        <v>109677.5</v>
      </c>
      <c r="H63" s="54">
        <v>4058067.5</v>
      </c>
      <c r="I63" s="54"/>
      <c r="J63" s="54"/>
      <c r="K63" s="123" t="s">
        <v>21</v>
      </c>
    </row>
    <row r="64" spans="1:12" x14ac:dyDescent="0.25">
      <c r="A64" s="26" t="s">
        <v>40</v>
      </c>
      <c r="B64" s="122">
        <v>55</v>
      </c>
      <c r="C64" s="192">
        <f t="shared" si="16"/>
        <v>96766.05</v>
      </c>
      <c r="D64" s="55">
        <v>5322132.75</v>
      </c>
      <c r="E64" s="192">
        <f t="shared" si="14"/>
        <v>97241.05</v>
      </c>
      <c r="F64" s="55">
        <v>5348257.75</v>
      </c>
      <c r="G64" s="192">
        <f t="shared" si="15"/>
        <v>96852.5</v>
      </c>
      <c r="H64" s="54">
        <v>5326887.5</v>
      </c>
      <c r="I64" s="54"/>
      <c r="J64" s="54"/>
      <c r="K64" s="123" t="s">
        <v>21</v>
      </c>
    </row>
    <row r="65" spans="1:11" ht="15.75" thickBot="1" x14ac:dyDescent="0.3">
      <c r="A65" s="15" t="s">
        <v>41</v>
      </c>
      <c r="B65" s="61">
        <v>64.8</v>
      </c>
      <c r="C65" s="193">
        <f t="shared" si="16"/>
        <v>87040.9</v>
      </c>
      <c r="D65" s="129">
        <v>5640250.3199999994</v>
      </c>
      <c r="E65" s="193">
        <f t="shared" si="14"/>
        <v>87515.9</v>
      </c>
      <c r="F65" s="130">
        <v>5671030.3199999994</v>
      </c>
      <c r="G65" s="193">
        <f t="shared" si="15"/>
        <v>87257.5</v>
      </c>
      <c r="H65" s="58">
        <v>5654286</v>
      </c>
      <c r="I65" s="83"/>
      <c r="J65" s="58"/>
      <c r="K65" s="59" t="s">
        <v>21</v>
      </c>
    </row>
    <row r="66" spans="1:11" x14ac:dyDescent="0.25">
      <c r="A66" s="82" t="s">
        <v>51</v>
      </c>
      <c r="B66" s="84">
        <v>32.799999999999997</v>
      </c>
      <c r="C66" s="194">
        <f t="shared" si="16"/>
        <v>110627.5</v>
      </c>
      <c r="D66" s="53">
        <v>3628581.9999999995</v>
      </c>
      <c r="E66" s="195">
        <f t="shared" si="14"/>
        <v>111102.5</v>
      </c>
      <c r="F66" s="53">
        <v>3644161.9999999995</v>
      </c>
      <c r="G66" s="195">
        <f t="shared" si="15"/>
        <v>111577.5</v>
      </c>
      <c r="H66" s="55">
        <v>3659741.9999999995</v>
      </c>
      <c r="I66" s="53"/>
      <c r="J66" s="53"/>
      <c r="K66" s="85" t="s">
        <v>46</v>
      </c>
    </row>
    <row r="67" spans="1:11" x14ac:dyDescent="0.25">
      <c r="A67" s="26" t="s">
        <v>52</v>
      </c>
      <c r="B67" s="57">
        <v>34</v>
      </c>
      <c r="C67" s="195">
        <f t="shared" si="16"/>
        <v>110627.5</v>
      </c>
      <c r="D67" s="55">
        <v>3761335</v>
      </c>
      <c r="E67" s="195">
        <f t="shared" si="14"/>
        <v>111102.5</v>
      </c>
      <c r="F67" s="55">
        <v>3777485</v>
      </c>
      <c r="G67" s="195">
        <f t="shared" si="15"/>
        <v>111577.5</v>
      </c>
      <c r="H67" s="55">
        <v>3793635</v>
      </c>
      <c r="I67" s="55"/>
      <c r="J67" s="55"/>
      <c r="K67" s="56" t="s">
        <v>46</v>
      </c>
    </row>
    <row r="68" spans="1:11" x14ac:dyDescent="0.25">
      <c r="A68" s="26" t="s">
        <v>52</v>
      </c>
      <c r="B68" s="57">
        <v>37</v>
      </c>
      <c r="C68" s="195">
        <f t="shared" si="16"/>
        <v>108727.5</v>
      </c>
      <c r="D68" s="55">
        <v>4022917.5</v>
      </c>
      <c r="E68" s="195">
        <f t="shared" si="14"/>
        <v>109202.5</v>
      </c>
      <c r="F68" s="55">
        <v>4040492.5</v>
      </c>
      <c r="G68" s="195">
        <f t="shared" si="15"/>
        <v>109677.5</v>
      </c>
      <c r="H68" s="55">
        <v>4058067.5</v>
      </c>
      <c r="I68" s="55"/>
      <c r="J68" s="55"/>
      <c r="K68" s="56" t="s">
        <v>46</v>
      </c>
    </row>
    <row r="69" spans="1:11" x14ac:dyDescent="0.25">
      <c r="A69" s="26" t="s">
        <v>53</v>
      </c>
      <c r="B69" s="57">
        <v>51.1</v>
      </c>
      <c r="C69" s="195">
        <f t="shared" si="16"/>
        <v>98752.5</v>
      </c>
      <c r="D69" s="55">
        <v>5046252.75</v>
      </c>
      <c r="E69" s="195">
        <f t="shared" si="14"/>
        <v>99227.5</v>
      </c>
      <c r="F69" s="55">
        <v>5070525.25</v>
      </c>
      <c r="G69" s="195">
        <f t="shared" si="15"/>
        <v>99702.5</v>
      </c>
      <c r="H69" s="55">
        <v>5094797.75</v>
      </c>
      <c r="I69" s="55"/>
      <c r="J69" s="55"/>
      <c r="K69" s="56" t="s">
        <v>46</v>
      </c>
    </row>
    <row r="70" spans="1:11" x14ac:dyDescent="0.25">
      <c r="A70" s="26" t="s">
        <v>52</v>
      </c>
      <c r="B70" s="57">
        <v>55</v>
      </c>
      <c r="C70" s="195">
        <f t="shared" si="16"/>
        <v>95902.5</v>
      </c>
      <c r="D70" s="55">
        <v>5274637.5</v>
      </c>
      <c r="E70" s="195">
        <f t="shared" si="14"/>
        <v>96377.5</v>
      </c>
      <c r="F70" s="55">
        <v>5300762.5</v>
      </c>
      <c r="G70" s="195">
        <f t="shared" si="15"/>
        <v>96852.5</v>
      </c>
      <c r="H70" s="55">
        <v>5326887.5</v>
      </c>
      <c r="I70" s="55"/>
      <c r="J70" s="55"/>
      <c r="K70" s="56" t="s">
        <v>46</v>
      </c>
    </row>
    <row r="71" spans="1:11" ht="15.75" thickBot="1" x14ac:dyDescent="0.3">
      <c r="A71" s="86" t="s">
        <v>53</v>
      </c>
      <c r="B71" s="72">
        <v>56.5</v>
      </c>
      <c r="C71" s="196">
        <f t="shared" si="16"/>
        <v>95902.5</v>
      </c>
      <c r="D71" s="129">
        <v>5418491.25</v>
      </c>
      <c r="E71" s="193">
        <f t="shared" si="14"/>
        <v>96377.5</v>
      </c>
      <c r="F71" s="130">
        <v>5445328.75</v>
      </c>
      <c r="G71" s="193">
        <f t="shared" si="15"/>
        <v>96852.5</v>
      </c>
      <c r="H71" s="58">
        <v>5472166.25</v>
      </c>
      <c r="I71" s="197"/>
      <c r="J71" s="87"/>
      <c r="K71" s="73" t="s">
        <v>46</v>
      </c>
    </row>
    <row r="72" spans="1:11" x14ac:dyDescent="0.25">
      <c r="A72" s="82" t="s">
        <v>73</v>
      </c>
      <c r="B72" s="84">
        <v>21.3</v>
      </c>
      <c r="C72" s="53"/>
      <c r="D72" s="53"/>
      <c r="E72" s="53"/>
      <c r="F72" s="53"/>
      <c r="G72" s="194">
        <f t="shared" si="15"/>
        <v>132253.29999999999</v>
      </c>
      <c r="H72" s="53">
        <v>2816995.29</v>
      </c>
      <c r="I72" s="53"/>
      <c r="J72" s="53"/>
      <c r="K72" s="85" t="s">
        <v>21</v>
      </c>
    </row>
    <row r="73" spans="1:11" x14ac:dyDescent="0.25">
      <c r="A73" s="26" t="s">
        <v>74</v>
      </c>
      <c r="B73" s="57">
        <v>24.3</v>
      </c>
      <c r="C73" s="55"/>
      <c r="D73" s="55"/>
      <c r="E73" s="55"/>
      <c r="F73" s="55"/>
      <c r="G73" s="195">
        <f t="shared" si="15"/>
        <v>140836.54999999999</v>
      </c>
      <c r="H73" s="55">
        <v>3422328.165</v>
      </c>
      <c r="I73" s="55"/>
      <c r="J73" s="55"/>
      <c r="K73" s="56" t="s">
        <v>21</v>
      </c>
    </row>
    <row r="74" spans="1:11" x14ac:dyDescent="0.25">
      <c r="A74" s="26" t="s">
        <v>78</v>
      </c>
      <c r="B74" s="57">
        <v>37</v>
      </c>
      <c r="C74" s="55"/>
      <c r="D74" s="55"/>
      <c r="E74" s="55"/>
      <c r="F74" s="55"/>
      <c r="G74" s="195">
        <f t="shared" si="15"/>
        <v>109677.5</v>
      </c>
      <c r="H74" s="55">
        <v>4058067.5</v>
      </c>
      <c r="I74" s="55"/>
      <c r="J74" s="55"/>
      <c r="K74" s="56" t="s">
        <v>21</v>
      </c>
    </row>
    <row r="75" spans="1:11" x14ac:dyDescent="0.25">
      <c r="A75" s="26" t="s">
        <v>74</v>
      </c>
      <c r="B75" s="57">
        <v>37.700000000000003</v>
      </c>
      <c r="C75" s="55"/>
      <c r="D75" s="55"/>
      <c r="E75" s="55"/>
      <c r="F75" s="55"/>
      <c r="G75" s="195">
        <f t="shared" si="15"/>
        <v>109677.49999999999</v>
      </c>
      <c r="H75" s="55">
        <v>4134841.75</v>
      </c>
      <c r="I75" s="55"/>
      <c r="J75" s="55"/>
      <c r="K75" s="56" t="s">
        <v>21</v>
      </c>
    </row>
    <row r="76" spans="1:11" ht="15.75" thickBot="1" x14ac:dyDescent="0.3">
      <c r="A76" s="86" t="s">
        <v>78</v>
      </c>
      <c r="B76" s="61">
        <v>55</v>
      </c>
      <c r="C76" s="58"/>
      <c r="D76" s="58"/>
      <c r="E76" s="58"/>
      <c r="F76" s="58"/>
      <c r="G76" s="193">
        <f t="shared" si="15"/>
        <v>96852.5</v>
      </c>
      <c r="H76" s="58">
        <v>5326887.5</v>
      </c>
      <c r="I76" s="58"/>
      <c r="J76" s="58"/>
      <c r="K76" s="59" t="s">
        <v>21</v>
      </c>
    </row>
    <row r="77" spans="1:11" ht="15.75" thickBot="1" x14ac:dyDescent="0.3"/>
    <row r="78" spans="1:11" ht="15.75" x14ac:dyDescent="0.25">
      <c r="C78" s="211" t="s">
        <v>116</v>
      </c>
      <c r="D78" s="212"/>
      <c r="E78" s="212"/>
      <c r="F78" s="212"/>
      <c r="G78" s="212"/>
      <c r="H78" s="213"/>
      <c r="I78" s="211" t="s">
        <v>117</v>
      </c>
      <c r="J78" s="212"/>
      <c r="K78" s="213"/>
    </row>
    <row r="79" spans="1:11" ht="15.75" x14ac:dyDescent="0.25">
      <c r="C79" s="214" t="s">
        <v>119</v>
      </c>
      <c r="D79" s="215" t="s">
        <v>120</v>
      </c>
      <c r="E79" s="216" t="s">
        <v>121</v>
      </c>
      <c r="F79" s="215"/>
      <c r="G79" s="216" t="s">
        <v>148</v>
      </c>
      <c r="H79" s="217"/>
      <c r="I79" s="176" t="s">
        <v>122</v>
      </c>
      <c r="J79" s="216" t="s">
        <v>121</v>
      </c>
      <c r="K79" s="218"/>
    </row>
    <row r="80" spans="1:11" ht="78.75" x14ac:dyDescent="0.25">
      <c r="C80" s="170" t="s">
        <v>124</v>
      </c>
      <c r="D80" s="171" t="s">
        <v>125</v>
      </c>
      <c r="E80" s="171" t="s">
        <v>124</v>
      </c>
      <c r="F80" s="171" t="s">
        <v>125</v>
      </c>
      <c r="G80" s="171" t="s">
        <v>126</v>
      </c>
      <c r="H80" s="172" t="s">
        <v>127</v>
      </c>
      <c r="I80" s="170" t="s">
        <v>123</v>
      </c>
      <c r="J80" s="171" t="s">
        <v>128</v>
      </c>
      <c r="K80" s="172" t="s">
        <v>123</v>
      </c>
    </row>
    <row r="81" spans="3:11" ht="16.5" thickBot="1" x14ac:dyDescent="0.3">
      <c r="C81" s="173">
        <v>1</v>
      </c>
      <c r="D81" s="174">
        <v>2</v>
      </c>
      <c r="E81" s="174">
        <v>3</v>
      </c>
      <c r="F81" s="174">
        <v>4</v>
      </c>
      <c r="G81" s="174">
        <v>5</v>
      </c>
      <c r="H81" s="175">
        <v>6</v>
      </c>
      <c r="I81" s="173">
        <v>7</v>
      </c>
      <c r="J81" s="174">
        <v>8</v>
      </c>
      <c r="K81" s="175">
        <v>9</v>
      </c>
    </row>
  </sheetData>
  <mergeCells count="6">
    <mergeCell ref="C78:H78"/>
    <mergeCell ref="I78:K78"/>
    <mergeCell ref="C79:D79"/>
    <mergeCell ref="E79:F79"/>
    <mergeCell ref="G79:H79"/>
    <mergeCell ref="J79:K79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4"/>
  <sheetViews>
    <sheetView topLeftCell="A37" zoomScale="90" zoomScaleNormal="90" workbookViewId="0">
      <selection activeCell="D99" sqref="D99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8.42578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139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7" t="s">
        <v>35</v>
      </c>
    </row>
    <row r="3" spans="1:10" s="33" customFormat="1" x14ac:dyDescent="0.25">
      <c r="A3" s="40" t="s">
        <v>37</v>
      </c>
      <c r="B3" s="35">
        <v>38.25</v>
      </c>
      <c r="C3" s="198">
        <v>97500</v>
      </c>
      <c r="D3" s="11">
        <f>C3*B3</f>
        <v>3729375</v>
      </c>
      <c r="E3" s="199">
        <v>98500</v>
      </c>
      <c r="F3" s="11">
        <f>E3*B3</f>
        <v>3767625</v>
      </c>
      <c r="G3" s="36" t="s">
        <v>47</v>
      </c>
      <c r="I3" s="68"/>
    </row>
    <row r="4" spans="1:10" s="33" customFormat="1" x14ac:dyDescent="0.25">
      <c r="A4" s="40" t="s">
        <v>38</v>
      </c>
      <c r="B4" s="35">
        <v>43.2</v>
      </c>
      <c r="C4" s="198">
        <v>92000</v>
      </c>
      <c r="D4" s="11">
        <f t="shared" ref="D4:D7" si="0">C4*B4</f>
        <v>3974400.0000000005</v>
      </c>
      <c r="E4" s="199">
        <v>93000</v>
      </c>
      <c r="F4" s="11">
        <f t="shared" ref="F4:F7" si="1">E4*B4</f>
        <v>4017600.0000000005</v>
      </c>
      <c r="G4" s="36" t="s">
        <v>47</v>
      </c>
      <c r="I4" s="68"/>
    </row>
    <row r="5" spans="1:10" s="33" customFormat="1" x14ac:dyDescent="0.25">
      <c r="A5" s="40" t="s">
        <v>38</v>
      </c>
      <c r="B5" s="35">
        <v>45.32</v>
      </c>
      <c r="C5" s="198">
        <v>91000</v>
      </c>
      <c r="D5" s="11">
        <f t="shared" si="0"/>
        <v>4124120</v>
      </c>
      <c r="E5" s="199">
        <v>92000</v>
      </c>
      <c r="F5" s="11">
        <f t="shared" si="1"/>
        <v>4169440</v>
      </c>
      <c r="G5" s="36" t="s">
        <v>47</v>
      </c>
      <c r="I5" s="68"/>
    </row>
    <row r="6" spans="1:10" s="33" customFormat="1" x14ac:dyDescent="0.25">
      <c r="A6" s="40" t="s">
        <v>38</v>
      </c>
      <c r="B6" s="35">
        <v>48.45</v>
      </c>
      <c r="C6" s="198">
        <v>87788</v>
      </c>
      <c r="D6" s="11">
        <f t="shared" si="0"/>
        <v>4253328.6000000006</v>
      </c>
      <c r="E6" s="199">
        <v>88788</v>
      </c>
      <c r="F6" s="11">
        <f t="shared" si="1"/>
        <v>4301778.6000000006</v>
      </c>
      <c r="G6" s="36" t="s">
        <v>47</v>
      </c>
      <c r="I6" s="68"/>
    </row>
    <row r="7" spans="1:10" s="33" customFormat="1" ht="15.75" thickBot="1" x14ac:dyDescent="0.3">
      <c r="A7" s="51" t="s">
        <v>38</v>
      </c>
      <c r="B7" s="52">
        <v>55.52</v>
      </c>
      <c r="C7" s="185">
        <v>82153</v>
      </c>
      <c r="D7" s="22">
        <f t="shared" si="0"/>
        <v>4561134.5600000005</v>
      </c>
      <c r="E7" s="200">
        <v>83153</v>
      </c>
      <c r="F7" s="22">
        <f t="shared" si="1"/>
        <v>4616654.5600000005</v>
      </c>
      <c r="G7" s="23" t="s">
        <v>47</v>
      </c>
      <c r="I7" s="68"/>
    </row>
    <row r="8" spans="1:10" x14ac:dyDescent="0.25">
      <c r="A8" s="47" t="s">
        <v>42</v>
      </c>
      <c r="B8" s="48">
        <v>18.95</v>
      </c>
      <c r="C8" s="49">
        <v>119500</v>
      </c>
      <c r="D8" s="44">
        <f>B8*C8</f>
        <v>2264525</v>
      </c>
      <c r="E8" s="49">
        <v>120500</v>
      </c>
      <c r="F8" s="49">
        <f>E8*B8</f>
        <v>2283475</v>
      </c>
      <c r="G8" s="50" t="s">
        <v>10</v>
      </c>
      <c r="I8" s="68"/>
    </row>
    <row r="9" spans="1:10" x14ac:dyDescent="0.25">
      <c r="A9" s="42" t="s">
        <v>42</v>
      </c>
      <c r="B9" s="43">
        <v>20.67</v>
      </c>
      <c r="C9" s="44">
        <v>116500</v>
      </c>
      <c r="D9" s="44">
        <f>C9*B9</f>
        <v>2408055</v>
      </c>
      <c r="E9" s="44">
        <v>117500</v>
      </c>
      <c r="F9" s="44">
        <f>E9*B9</f>
        <v>2428725</v>
      </c>
      <c r="G9" s="45" t="s">
        <v>10</v>
      </c>
      <c r="I9" s="68"/>
    </row>
    <row r="10" spans="1:10" x14ac:dyDescent="0.25">
      <c r="A10" s="37" t="s">
        <v>43</v>
      </c>
      <c r="B10" s="38">
        <v>34.630000000000003</v>
      </c>
      <c r="C10" s="184">
        <v>101204</v>
      </c>
      <c r="D10" s="11">
        <f t="shared" ref="D10" si="2">C10*B10</f>
        <v>3504694.5200000005</v>
      </c>
      <c r="E10" s="201">
        <v>102204</v>
      </c>
      <c r="F10" s="11">
        <f t="shared" ref="F10" si="3">E10*B10</f>
        <v>3539324.5200000005</v>
      </c>
      <c r="G10" s="36" t="s">
        <v>10</v>
      </c>
      <c r="I10" s="68"/>
    </row>
    <row r="11" spans="1:10" x14ac:dyDescent="0.25">
      <c r="A11" s="40" t="s">
        <v>44</v>
      </c>
      <c r="B11" s="35">
        <v>38.25</v>
      </c>
      <c r="C11" s="198">
        <v>97500</v>
      </c>
      <c r="D11" s="11">
        <f>C11*B11</f>
        <v>3729375</v>
      </c>
      <c r="E11" s="199">
        <v>98500</v>
      </c>
      <c r="F11" s="11">
        <f>E11*B11</f>
        <v>3767625</v>
      </c>
      <c r="G11" s="36" t="s">
        <v>10</v>
      </c>
      <c r="I11" s="68"/>
    </row>
    <row r="12" spans="1:10" x14ac:dyDescent="0.25">
      <c r="A12" s="34" t="s">
        <v>43</v>
      </c>
      <c r="B12" s="35">
        <v>39</v>
      </c>
      <c r="C12" s="198">
        <v>97274</v>
      </c>
      <c r="D12" s="11">
        <f>C12*B12</f>
        <v>3793686</v>
      </c>
      <c r="E12" s="198">
        <v>98274</v>
      </c>
      <c r="F12" s="11">
        <f>E12*B12</f>
        <v>3832686</v>
      </c>
      <c r="G12" s="36" t="s">
        <v>10</v>
      </c>
      <c r="I12" s="68"/>
    </row>
    <row r="13" spans="1:10" x14ac:dyDescent="0.25">
      <c r="A13" s="37" t="s">
        <v>45</v>
      </c>
      <c r="B13" s="38">
        <v>40.89</v>
      </c>
      <c r="C13" s="184">
        <v>94000</v>
      </c>
      <c r="D13" s="39">
        <f t="shared" ref="D13:D24" si="4">C13*B13</f>
        <v>3843660</v>
      </c>
      <c r="E13" s="201">
        <v>95000</v>
      </c>
      <c r="F13" s="39">
        <f t="shared" ref="F13:F24" si="5">E13*B13</f>
        <v>3884550</v>
      </c>
      <c r="G13" s="9" t="s">
        <v>10</v>
      </c>
      <c r="I13" s="68"/>
    </row>
    <row r="14" spans="1:10" x14ac:dyDescent="0.25">
      <c r="A14" s="40" t="s">
        <v>45</v>
      </c>
      <c r="B14" s="35">
        <v>43.2</v>
      </c>
      <c r="C14" s="198">
        <v>92000</v>
      </c>
      <c r="D14" s="11">
        <f t="shared" si="4"/>
        <v>3974400.0000000005</v>
      </c>
      <c r="E14" s="199">
        <v>93000</v>
      </c>
      <c r="F14" s="11">
        <f t="shared" si="5"/>
        <v>4017600.0000000005</v>
      </c>
      <c r="G14" s="36" t="s">
        <v>10</v>
      </c>
      <c r="I14" s="68"/>
    </row>
    <row r="15" spans="1:10" x14ac:dyDescent="0.25">
      <c r="A15" s="40" t="s">
        <v>45</v>
      </c>
      <c r="B15" s="35">
        <v>45.32</v>
      </c>
      <c r="C15" s="198">
        <v>91000</v>
      </c>
      <c r="D15" s="11">
        <f t="shared" si="4"/>
        <v>4124120</v>
      </c>
      <c r="E15" s="199">
        <v>92000</v>
      </c>
      <c r="F15" s="11">
        <f t="shared" si="5"/>
        <v>4169440</v>
      </c>
      <c r="G15" s="36" t="s">
        <v>10</v>
      </c>
      <c r="I15" s="68"/>
    </row>
    <row r="16" spans="1:10" x14ac:dyDescent="0.25">
      <c r="A16" s="40" t="s">
        <v>45</v>
      </c>
      <c r="B16" s="35">
        <v>48.45</v>
      </c>
      <c r="C16" s="198">
        <v>87788</v>
      </c>
      <c r="D16" s="11">
        <f t="shared" si="4"/>
        <v>4253328.6000000006</v>
      </c>
      <c r="E16" s="199">
        <v>88788</v>
      </c>
      <c r="F16" s="11">
        <f t="shared" si="5"/>
        <v>4301778.6000000006</v>
      </c>
      <c r="G16" s="36" t="s">
        <v>10</v>
      </c>
      <c r="I16" s="68"/>
    </row>
    <row r="17" spans="1:10" ht="15.75" thickBot="1" x14ac:dyDescent="0.3">
      <c r="A17" s="51" t="s">
        <v>45</v>
      </c>
      <c r="B17" s="52">
        <v>55.52</v>
      </c>
      <c r="C17" s="185">
        <v>82153</v>
      </c>
      <c r="D17" s="22">
        <f t="shared" si="4"/>
        <v>4561134.5600000005</v>
      </c>
      <c r="E17" s="200">
        <v>83153</v>
      </c>
      <c r="F17" s="22">
        <f t="shared" si="5"/>
        <v>4616654.5600000005</v>
      </c>
      <c r="G17" s="23" t="s">
        <v>10</v>
      </c>
      <c r="I17" s="68"/>
    </row>
    <row r="18" spans="1:10" x14ac:dyDescent="0.25">
      <c r="A18" s="47" t="s">
        <v>75</v>
      </c>
      <c r="B18" s="48">
        <v>17</v>
      </c>
      <c r="C18" s="49">
        <v>125100</v>
      </c>
      <c r="D18" s="49">
        <f t="shared" si="4"/>
        <v>2126700</v>
      </c>
      <c r="E18" s="49">
        <v>126100</v>
      </c>
      <c r="F18" s="49">
        <f t="shared" si="5"/>
        <v>2143700</v>
      </c>
      <c r="G18" s="50" t="s">
        <v>10</v>
      </c>
      <c r="I18" s="68"/>
    </row>
    <row r="19" spans="1:10" x14ac:dyDescent="0.25">
      <c r="A19" s="155" t="s">
        <v>75</v>
      </c>
      <c r="B19" s="43">
        <v>17.3</v>
      </c>
      <c r="C19" s="44">
        <v>125100</v>
      </c>
      <c r="D19" s="44">
        <f t="shared" si="4"/>
        <v>2164230</v>
      </c>
      <c r="E19" s="44">
        <v>126100</v>
      </c>
      <c r="F19" s="44">
        <f t="shared" si="5"/>
        <v>2181530</v>
      </c>
      <c r="G19" s="45" t="s">
        <v>10</v>
      </c>
      <c r="I19" s="68"/>
    </row>
    <row r="20" spans="1:10" x14ac:dyDescent="0.25">
      <c r="A20" s="154" t="s">
        <v>75</v>
      </c>
      <c r="B20" s="43">
        <v>20</v>
      </c>
      <c r="C20" s="44">
        <v>120100</v>
      </c>
      <c r="D20" s="44">
        <f t="shared" si="4"/>
        <v>2402000</v>
      </c>
      <c r="E20" s="44">
        <v>121100</v>
      </c>
      <c r="F20" s="44">
        <f t="shared" si="5"/>
        <v>2422000</v>
      </c>
      <c r="G20" s="45" t="s">
        <v>10</v>
      </c>
      <c r="I20" s="68"/>
    </row>
    <row r="21" spans="1:10" x14ac:dyDescent="0.25">
      <c r="A21" s="155" t="s">
        <v>75</v>
      </c>
      <c r="B21" s="43">
        <v>20.3</v>
      </c>
      <c r="C21" s="44">
        <v>120100</v>
      </c>
      <c r="D21" s="44">
        <f t="shared" si="4"/>
        <v>2438030</v>
      </c>
      <c r="E21" s="44">
        <v>121100</v>
      </c>
      <c r="F21" s="44">
        <f t="shared" si="5"/>
        <v>2458330</v>
      </c>
      <c r="G21" s="45" t="s">
        <v>10</v>
      </c>
      <c r="I21" s="68"/>
    </row>
    <row r="22" spans="1:10" x14ac:dyDescent="0.25">
      <c r="A22" s="40" t="s">
        <v>76</v>
      </c>
      <c r="B22" s="35">
        <v>42.1</v>
      </c>
      <c r="C22" s="198">
        <v>92000</v>
      </c>
      <c r="D22" s="11">
        <f t="shared" si="4"/>
        <v>3873200</v>
      </c>
      <c r="E22" s="199">
        <v>93000</v>
      </c>
      <c r="F22" s="11">
        <f t="shared" si="5"/>
        <v>3915300</v>
      </c>
      <c r="G22" s="36" t="s">
        <v>10</v>
      </c>
      <c r="I22" s="68"/>
    </row>
    <row r="23" spans="1:10" x14ac:dyDescent="0.25">
      <c r="A23" s="37" t="s">
        <v>77</v>
      </c>
      <c r="B23" s="35">
        <v>46.7</v>
      </c>
      <c r="C23" s="198">
        <v>91000</v>
      </c>
      <c r="D23" s="11">
        <f t="shared" si="4"/>
        <v>4249700</v>
      </c>
      <c r="E23" s="199">
        <v>92000</v>
      </c>
      <c r="F23" s="11">
        <f t="shared" si="5"/>
        <v>4296400</v>
      </c>
      <c r="G23" s="36" t="s">
        <v>10</v>
      </c>
      <c r="I23" s="68"/>
    </row>
    <row r="24" spans="1:10" ht="15.75" thickBot="1" x14ac:dyDescent="0.3">
      <c r="A24" s="51" t="s">
        <v>77</v>
      </c>
      <c r="B24" s="52">
        <v>57.1</v>
      </c>
      <c r="C24" s="185">
        <v>82153</v>
      </c>
      <c r="D24" s="22">
        <f t="shared" si="4"/>
        <v>4690936.3</v>
      </c>
      <c r="E24" s="200">
        <v>83153</v>
      </c>
      <c r="F24" s="22">
        <f t="shared" si="5"/>
        <v>4748036.3</v>
      </c>
      <c r="G24" s="23" t="s">
        <v>10</v>
      </c>
      <c r="I24" s="68"/>
    </row>
    <row r="26" spans="1:10" s="2" customFormat="1" ht="27.75" customHeight="1" thickBot="1" x14ac:dyDescent="0.35">
      <c r="A26" s="21" t="s">
        <v>143</v>
      </c>
      <c r="E26" s="3"/>
      <c r="G26" s="3"/>
      <c r="H26" s="3"/>
      <c r="I26" s="3"/>
      <c r="J26" s="3"/>
    </row>
    <row r="27" spans="1:10" ht="45" x14ac:dyDescent="0.25">
      <c r="A27" s="27" t="s">
        <v>0</v>
      </c>
      <c r="B27" s="28" t="s">
        <v>31</v>
      </c>
      <c r="C27" s="29" t="s">
        <v>32</v>
      </c>
      <c r="D27" s="30" t="s">
        <v>33</v>
      </c>
      <c r="E27" s="29" t="s">
        <v>34</v>
      </c>
      <c r="F27" s="29" t="s">
        <v>33</v>
      </c>
      <c r="G27" s="67" t="s">
        <v>35</v>
      </c>
      <c r="I27" s="16"/>
    </row>
    <row r="28" spans="1:10" x14ac:dyDescent="0.25">
      <c r="A28" s="40" t="s">
        <v>37</v>
      </c>
      <c r="B28" s="35">
        <v>38.25</v>
      </c>
      <c r="C28" s="198">
        <f>D28/B28</f>
        <v>112125</v>
      </c>
      <c r="D28" s="11">
        <v>4288781.25</v>
      </c>
      <c r="E28" s="199">
        <f>F28/B28</f>
        <v>113275</v>
      </c>
      <c r="F28" s="11">
        <v>4332768.75</v>
      </c>
      <c r="G28" s="36" t="s">
        <v>47</v>
      </c>
      <c r="I28" s="16"/>
      <c r="J28" s="16"/>
    </row>
    <row r="29" spans="1:10" x14ac:dyDescent="0.25">
      <c r="A29" s="40" t="s">
        <v>38</v>
      </c>
      <c r="B29" s="35">
        <v>43.2</v>
      </c>
      <c r="C29" s="198">
        <f t="shared" ref="C29:C49" si="6">D29/B29</f>
        <v>105800</v>
      </c>
      <c r="D29" s="11">
        <v>4570560</v>
      </c>
      <c r="E29" s="199">
        <f t="shared" ref="E29:E49" si="7">F29/B29</f>
        <v>106950</v>
      </c>
      <c r="F29" s="11">
        <v>4620240</v>
      </c>
      <c r="G29" s="36" t="s">
        <v>47</v>
      </c>
    </row>
    <row r="30" spans="1:10" x14ac:dyDescent="0.25">
      <c r="A30" s="40" t="s">
        <v>38</v>
      </c>
      <c r="B30" s="35">
        <v>45.32</v>
      </c>
      <c r="C30" s="198">
        <f t="shared" si="6"/>
        <v>104650</v>
      </c>
      <c r="D30" s="11">
        <v>4742738</v>
      </c>
      <c r="E30" s="199">
        <f t="shared" si="7"/>
        <v>105800</v>
      </c>
      <c r="F30" s="11">
        <v>4794856</v>
      </c>
      <c r="G30" s="36" t="s">
        <v>47</v>
      </c>
    </row>
    <row r="31" spans="1:10" x14ac:dyDescent="0.25">
      <c r="A31" s="40" t="s">
        <v>38</v>
      </c>
      <c r="B31" s="35">
        <v>48.45</v>
      </c>
      <c r="C31" s="198">
        <f t="shared" si="6"/>
        <v>100956.20000000001</v>
      </c>
      <c r="D31" s="11">
        <v>4891327.8900000006</v>
      </c>
      <c r="E31" s="199">
        <f t="shared" si="7"/>
        <v>102106.20000000001</v>
      </c>
      <c r="F31" s="11">
        <v>4947045.3900000006</v>
      </c>
      <c r="G31" s="36" t="s">
        <v>47</v>
      </c>
    </row>
    <row r="32" spans="1:10" ht="15.75" thickBot="1" x14ac:dyDescent="0.3">
      <c r="A32" s="51" t="s">
        <v>38</v>
      </c>
      <c r="B32" s="52">
        <v>55.52</v>
      </c>
      <c r="C32" s="185">
        <f t="shared" si="6"/>
        <v>94475.95</v>
      </c>
      <c r="D32" s="22">
        <v>5245304.7439999999</v>
      </c>
      <c r="E32" s="200">
        <f t="shared" si="7"/>
        <v>95625.95</v>
      </c>
      <c r="F32" s="22">
        <v>5309152.7439999999</v>
      </c>
      <c r="G32" s="23" t="s">
        <v>47</v>
      </c>
    </row>
    <row r="33" spans="1:7" x14ac:dyDescent="0.25">
      <c r="A33" s="47" t="s">
        <v>42</v>
      </c>
      <c r="B33" s="48">
        <v>18.95</v>
      </c>
      <c r="C33" s="49">
        <f t="shared" si="6"/>
        <v>137425</v>
      </c>
      <c r="D33" s="44">
        <v>2604203.75</v>
      </c>
      <c r="E33" s="49">
        <f t="shared" si="7"/>
        <v>138575</v>
      </c>
      <c r="F33" s="49">
        <v>2625996.25</v>
      </c>
      <c r="G33" s="50" t="s">
        <v>10</v>
      </c>
    </row>
    <row r="34" spans="1:7" x14ac:dyDescent="0.25">
      <c r="A34" s="42" t="s">
        <v>42</v>
      </c>
      <c r="B34" s="43">
        <v>20.67</v>
      </c>
      <c r="C34" s="44">
        <f t="shared" si="6"/>
        <v>133975</v>
      </c>
      <c r="D34" s="44">
        <v>2769263.25</v>
      </c>
      <c r="E34" s="44">
        <f t="shared" si="7"/>
        <v>135125</v>
      </c>
      <c r="F34" s="44">
        <v>2793033.75</v>
      </c>
      <c r="G34" s="45" t="s">
        <v>10</v>
      </c>
    </row>
    <row r="35" spans="1:7" x14ac:dyDescent="0.25">
      <c r="A35" s="37" t="s">
        <v>43</v>
      </c>
      <c r="B35" s="38">
        <v>34.630000000000003</v>
      </c>
      <c r="C35" s="184">
        <f t="shared" si="6"/>
        <v>116384.6</v>
      </c>
      <c r="D35" s="11">
        <v>4030398.6980000003</v>
      </c>
      <c r="E35" s="201">
        <f t="shared" si="7"/>
        <v>117534.6</v>
      </c>
      <c r="F35" s="11">
        <v>4070223.1980000003</v>
      </c>
      <c r="G35" s="36" t="s">
        <v>10</v>
      </c>
    </row>
    <row r="36" spans="1:7" x14ac:dyDescent="0.25">
      <c r="A36" s="40" t="s">
        <v>44</v>
      </c>
      <c r="B36" s="35">
        <v>38.25</v>
      </c>
      <c r="C36" s="198">
        <f t="shared" si="6"/>
        <v>112125</v>
      </c>
      <c r="D36" s="11">
        <v>4288781.25</v>
      </c>
      <c r="E36" s="199">
        <f t="shared" si="7"/>
        <v>113275</v>
      </c>
      <c r="F36" s="11">
        <v>4332768.75</v>
      </c>
      <c r="G36" s="36" t="s">
        <v>10</v>
      </c>
    </row>
    <row r="37" spans="1:7" x14ac:dyDescent="0.25">
      <c r="A37" s="34" t="s">
        <v>43</v>
      </c>
      <c r="B37" s="35">
        <v>39</v>
      </c>
      <c r="C37" s="198">
        <f t="shared" si="6"/>
        <v>111865.09999999999</v>
      </c>
      <c r="D37" s="11">
        <v>4362738.8999999994</v>
      </c>
      <c r="E37" s="198">
        <f t="shared" si="7"/>
        <v>113015.09999999999</v>
      </c>
      <c r="F37" s="11">
        <v>4407588.8999999994</v>
      </c>
      <c r="G37" s="36" t="s">
        <v>10</v>
      </c>
    </row>
    <row r="38" spans="1:7" x14ac:dyDescent="0.25">
      <c r="A38" s="37" t="s">
        <v>45</v>
      </c>
      <c r="B38" s="38">
        <v>40.89</v>
      </c>
      <c r="C38" s="184">
        <f t="shared" si="6"/>
        <v>108100</v>
      </c>
      <c r="D38" s="39">
        <v>4420209</v>
      </c>
      <c r="E38" s="201">
        <f t="shared" si="7"/>
        <v>109250</v>
      </c>
      <c r="F38" s="39">
        <v>4467232.5</v>
      </c>
      <c r="G38" s="9" t="s">
        <v>10</v>
      </c>
    </row>
    <row r="39" spans="1:7" x14ac:dyDescent="0.25">
      <c r="A39" s="40" t="s">
        <v>45</v>
      </c>
      <c r="B39" s="35">
        <v>43.2</v>
      </c>
      <c r="C39" s="198">
        <f t="shared" si="6"/>
        <v>105800</v>
      </c>
      <c r="D39" s="11">
        <v>4570560</v>
      </c>
      <c r="E39" s="199">
        <f t="shared" si="7"/>
        <v>106950</v>
      </c>
      <c r="F39" s="11">
        <v>4620240</v>
      </c>
      <c r="G39" s="36" t="s">
        <v>10</v>
      </c>
    </row>
    <row r="40" spans="1:7" x14ac:dyDescent="0.25">
      <c r="A40" s="40" t="s">
        <v>45</v>
      </c>
      <c r="B40" s="35">
        <v>45.32</v>
      </c>
      <c r="C40" s="198">
        <f t="shared" si="6"/>
        <v>104650</v>
      </c>
      <c r="D40" s="11">
        <v>4742738</v>
      </c>
      <c r="E40" s="199">
        <f t="shared" si="7"/>
        <v>105800</v>
      </c>
      <c r="F40" s="11">
        <v>4794856</v>
      </c>
      <c r="G40" s="36" t="s">
        <v>10</v>
      </c>
    </row>
    <row r="41" spans="1:7" x14ac:dyDescent="0.25">
      <c r="A41" s="40" t="s">
        <v>45</v>
      </c>
      <c r="B41" s="35">
        <v>48.45</v>
      </c>
      <c r="C41" s="198">
        <f t="shared" si="6"/>
        <v>100956.20000000001</v>
      </c>
      <c r="D41" s="11">
        <v>4891327.8900000006</v>
      </c>
      <c r="E41" s="199">
        <f t="shared" si="7"/>
        <v>102106.20000000001</v>
      </c>
      <c r="F41" s="11">
        <v>4947045.3900000006</v>
      </c>
      <c r="G41" s="36" t="s">
        <v>10</v>
      </c>
    </row>
    <row r="42" spans="1:7" ht="15.75" thickBot="1" x14ac:dyDescent="0.3">
      <c r="A42" s="51" t="s">
        <v>45</v>
      </c>
      <c r="B42" s="52">
        <v>55.52</v>
      </c>
      <c r="C42" s="185">
        <f t="shared" si="6"/>
        <v>94475.95</v>
      </c>
      <c r="D42" s="22">
        <v>5245304.7439999999</v>
      </c>
      <c r="E42" s="200">
        <f t="shared" si="7"/>
        <v>95625.95</v>
      </c>
      <c r="F42" s="22">
        <v>5309152.7439999999</v>
      </c>
      <c r="G42" s="23" t="s">
        <v>10</v>
      </c>
    </row>
    <row r="43" spans="1:7" x14ac:dyDescent="0.25">
      <c r="A43" s="47" t="s">
        <v>75</v>
      </c>
      <c r="B43" s="48">
        <v>17</v>
      </c>
      <c r="C43" s="49">
        <f t="shared" si="6"/>
        <v>143865</v>
      </c>
      <c r="D43" s="49">
        <v>2445705</v>
      </c>
      <c r="E43" s="49">
        <f t="shared" si="7"/>
        <v>145015</v>
      </c>
      <c r="F43" s="49">
        <v>2465255</v>
      </c>
      <c r="G43" s="50" t="s">
        <v>10</v>
      </c>
    </row>
    <row r="44" spans="1:7" x14ac:dyDescent="0.25">
      <c r="A44" s="155" t="s">
        <v>75</v>
      </c>
      <c r="B44" s="43">
        <v>17.3</v>
      </c>
      <c r="C44" s="44">
        <f t="shared" si="6"/>
        <v>143865</v>
      </c>
      <c r="D44" s="44">
        <v>2488864.5</v>
      </c>
      <c r="E44" s="44">
        <f t="shared" si="7"/>
        <v>145015</v>
      </c>
      <c r="F44" s="44">
        <v>2508759.5</v>
      </c>
      <c r="G44" s="45" t="s">
        <v>10</v>
      </c>
    </row>
    <row r="45" spans="1:7" x14ac:dyDescent="0.25">
      <c r="A45" s="154" t="s">
        <v>75</v>
      </c>
      <c r="B45" s="43">
        <v>20</v>
      </c>
      <c r="C45" s="44">
        <f t="shared" si="6"/>
        <v>138115</v>
      </c>
      <c r="D45" s="44">
        <v>2762300</v>
      </c>
      <c r="E45" s="44">
        <f t="shared" si="7"/>
        <v>139265</v>
      </c>
      <c r="F45" s="44">
        <v>2785300</v>
      </c>
      <c r="G45" s="45" t="s">
        <v>10</v>
      </c>
    </row>
    <row r="46" spans="1:7" x14ac:dyDescent="0.25">
      <c r="A46" s="155" t="s">
        <v>75</v>
      </c>
      <c r="B46" s="43">
        <v>20.3</v>
      </c>
      <c r="C46" s="44">
        <f t="shared" si="6"/>
        <v>138115</v>
      </c>
      <c r="D46" s="44">
        <v>2803734.5</v>
      </c>
      <c r="E46" s="44">
        <f t="shared" si="7"/>
        <v>139265</v>
      </c>
      <c r="F46" s="44">
        <v>2827079.5</v>
      </c>
      <c r="G46" s="45" t="s">
        <v>10</v>
      </c>
    </row>
    <row r="47" spans="1:7" x14ac:dyDescent="0.25">
      <c r="A47" s="40" t="s">
        <v>76</v>
      </c>
      <c r="B47" s="35">
        <v>42.1</v>
      </c>
      <c r="C47" s="198">
        <f t="shared" si="6"/>
        <v>105800</v>
      </c>
      <c r="D47" s="11">
        <v>4454180</v>
      </c>
      <c r="E47" s="199">
        <f t="shared" si="7"/>
        <v>106950</v>
      </c>
      <c r="F47" s="11">
        <v>4502595</v>
      </c>
      <c r="G47" s="36" t="s">
        <v>10</v>
      </c>
    </row>
    <row r="48" spans="1:7" x14ac:dyDescent="0.25">
      <c r="A48" s="37" t="s">
        <v>77</v>
      </c>
      <c r="B48" s="35">
        <v>46.7</v>
      </c>
      <c r="C48" s="198">
        <f t="shared" si="6"/>
        <v>104650</v>
      </c>
      <c r="D48" s="11">
        <v>4887155</v>
      </c>
      <c r="E48" s="199">
        <f t="shared" si="7"/>
        <v>105800</v>
      </c>
      <c r="F48" s="11">
        <v>4940860</v>
      </c>
      <c r="G48" s="36" t="s">
        <v>10</v>
      </c>
    </row>
    <row r="49" spans="1:10" ht="15.75" thickBot="1" x14ac:dyDescent="0.3">
      <c r="A49" s="51" t="s">
        <v>77</v>
      </c>
      <c r="B49" s="52">
        <v>57.1</v>
      </c>
      <c r="C49" s="185">
        <f t="shared" si="6"/>
        <v>94475.949999999983</v>
      </c>
      <c r="D49" s="22">
        <v>5394576.7449999992</v>
      </c>
      <c r="E49" s="200">
        <f t="shared" si="7"/>
        <v>95625.949999999983</v>
      </c>
      <c r="F49" s="22">
        <v>5460241.7449999992</v>
      </c>
      <c r="G49" s="23" t="s">
        <v>10</v>
      </c>
    </row>
    <row r="51" spans="1:10" s="2" customFormat="1" ht="27.75" customHeight="1" thickBot="1" x14ac:dyDescent="0.35">
      <c r="A51" s="21" t="s">
        <v>144</v>
      </c>
      <c r="E51" s="3"/>
      <c r="G51" s="3"/>
      <c r="H51" s="3"/>
      <c r="I51" s="3"/>
      <c r="J51" s="3"/>
    </row>
    <row r="52" spans="1:10" ht="45" x14ac:dyDescent="0.25">
      <c r="A52" s="27" t="s">
        <v>0</v>
      </c>
      <c r="B52" s="28" t="s">
        <v>31</v>
      </c>
      <c r="C52" s="29" t="s">
        <v>32</v>
      </c>
      <c r="D52" s="30" t="s">
        <v>33</v>
      </c>
      <c r="E52" s="29" t="s">
        <v>34</v>
      </c>
      <c r="F52" s="29" t="s">
        <v>33</v>
      </c>
      <c r="G52" s="67" t="s">
        <v>35</v>
      </c>
      <c r="I52" s="16"/>
    </row>
    <row r="53" spans="1:10" x14ac:dyDescent="0.25">
      <c r="A53" s="40" t="s">
        <v>37</v>
      </c>
      <c r="B53" s="35">
        <v>38.25</v>
      </c>
      <c r="C53" s="198">
        <f>D53/B53</f>
        <v>117000</v>
      </c>
      <c r="D53" s="11">
        <v>4475250</v>
      </c>
      <c r="E53" s="199">
        <f>F53/B53</f>
        <v>118200</v>
      </c>
      <c r="F53" s="11">
        <v>4521150</v>
      </c>
      <c r="G53" s="36" t="s">
        <v>47</v>
      </c>
      <c r="I53" s="16"/>
      <c r="J53" s="16"/>
    </row>
    <row r="54" spans="1:10" x14ac:dyDescent="0.25">
      <c r="A54" s="40" t="s">
        <v>38</v>
      </c>
      <c r="B54" s="35">
        <v>43.2</v>
      </c>
      <c r="C54" s="198">
        <f t="shared" ref="C54:C74" si="8">D54/B54</f>
        <v>110400</v>
      </c>
      <c r="D54" s="11">
        <v>4769280</v>
      </c>
      <c r="E54" s="199">
        <f t="shared" ref="E54:E74" si="9">F54/B54</f>
        <v>111599.99999999999</v>
      </c>
      <c r="F54" s="11">
        <v>4821120</v>
      </c>
      <c r="G54" s="36" t="s">
        <v>47</v>
      </c>
    </row>
    <row r="55" spans="1:10" x14ac:dyDescent="0.25">
      <c r="A55" s="40" t="s">
        <v>38</v>
      </c>
      <c r="B55" s="35">
        <v>45.32</v>
      </c>
      <c r="C55" s="198">
        <f t="shared" si="8"/>
        <v>109200</v>
      </c>
      <c r="D55" s="11">
        <v>4948944</v>
      </c>
      <c r="E55" s="199">
        <f t="shared" si="9"/>
        <v>110400</v>
      </c>
      <c r="F55" s="11">
        <v>5003328</v>
      </c>
      <c r="G55" s="36" t="s">
        <v>47</v>
      </c>
    </row>
    <row r="56" spans="1:10" x14ac:dyDescent="0.25">
      <c r="A56" s="40" t="s">
        <v>38</v>
      </c>
      <c r="B56" s="35">
        <v>48.45</v>
      </c>
      <c r="C56" s="198">
        <f t="shared" si="8"/>
        <v>105345.60000000001</v>
      </c>
      <c r="D56" s="11">
        <v>5103994.32</v>
      </c>
      <c r="E56" s="199">
        <f t="shared" si="9"/>
        <v>106545.60000000001</v>
      </c>
      <c r="F56" s="11">
        <v>5162134.32</v>
      </c>
      <c r="G56" s="36" t="s">
        <v>47</v>
      </c>
    </row>
    <row r="57" spans="1:10" ht="15.75" thickBot="1" x14ac:dyDescent="0.3">
      <c r="A57" s="51" t="s">
        <v>38</v>
      </c>
      <c r="B57" s="52">
        <v>55.52</v>
      </c>
      <c r="C57" s="185">
        <f t="shared" si="8"/>
        <v>98583.599999999991</v>
      </c>
      <c r="D57" s="22">
        <v>5473361.4720000001</v>
      </c>
      <c r="E57" s="200">
        <f t="shared" si="9"/>
        <v>99783.599999999991</v>
      </c>
      <c r="F57" s="22">
        <v>5539985.4720000001</v>
      </c>
      <c r="G57" s="23" t="s">
        <v>47</v>
      </c>
    </row>
    <row r="58" spans="1:10" x14ac:dyDescent="0.25">
      <c r="A58" s="47" t="s">
        <v>42</v>
      </c>
      <c r="B58" s="48">
        <v>18.95</v>
      </c>
      <c r="C58" s="49">
        <f t="shared" si="8"/>
        <v>143400</v>
      </c>
      <c r="D58" s="44">
        <v>2717430</v>
      </c>
      <c r="E58" s="49">
        <f t="shared" si="9"/>
        <v>144600</v>
      </c>
      <c r="F58" s="49">
        <v>2740170</v>
      </c>
      <c r="G58" s="50" t="s">
        <v>10</v>
      </c>
    </row>
    <row r="59" spans="1:10" x14ac:dyDescent="0.25">
      <c r="A59" s="42" t="s">
        <v>42</v>
      </c>
      <c r="B59" s="43">
        <v>20.67</v>
      </c>
      <c r="C59" s="44">
        <f t="shared" si="8"/>
        <v>139800</v>
      </c>
      <c r="D59" s="44">
        <v>2889666</v>
      </c>
      <c r="E59" s="44">
        <f t="shared" si="9"/>
        <v>141000</v>
      </c>
      <c r="F59" s="44">
        <v>2914470</v>
      </c>
      <c r="G59" s="45" t="s">
        <v>10</v>
      </c>
    </row>
    <row r="60" spans="1:10" x14ac:dyDescent="0.25">
      <c r="A60" s="37" t="s">
        <v>43</v>
      </c>
      <c r="B60" s="38">
        <v>34.630000000000003</v>
      </c>
      <c r="C60" s="184">
        <f t="shared" si="8"/>
        <v>121444.8</v>
      </c>
      <c r="D60" s="11">
        <v>4205633.4240000006</v>
      </c>
      <c r="E60" s="201">
        <f t="shared" si="9"/>
        <v>122644.8</v>
      </c>
      <c r="F60" s="11">
        <v>4247189.4240000006</v>
      </c>
      <c r="G60" s="36" t="s">
        <v>10</v>
      </c>
    </row>
    <row r="61" spans="1:10" x14ac:dyDescent="0.25">
      <c r="A61" s="40" t="s">
        <v>44</v>
      </c>
      <c r="B61" s="35">
        <v>38.25</v>
      </c>
      <c r="C61" s="198">
        <f t="shared" si="8"/>
        <v>117000</v>
      </c>
      <c r="D61" s="11">
        <v>4475250</v>
      </c>
      <c r="E61" s="199">
        <f t="shared" si="9"/>
        <v>118200</v>
      </c>
      <c r="F61" s="11">
        <v>4521150</v>
      </c>
      <c r="G61" s="36" t="s">
        <v>10</v>
      </c>
    </row>
    <row r="62" spans="1:10" x14ac:dyDescent="0.25">
      <c r="A62" s="34" t="s">
        <v>43</v>
      </c>
      <c r="B62" s="35">
        <v>39</v>
      </c>
      <c r="C62" s="198">
        <f t="shared" si="8"/>
        <v>116728.8</v>
      </c>
      <c r="D62" s="11">
        <v>4552423.2</v>
      </c>
      <c r="E62" s="198">
        <f t="shared" si="9"/>
        <v>117928.8</v>
      </c>
      <c r="F62" s="11">
        <v>4599223.2</v>
      </c>
      <c r="G62" s="36" t="s">
        <v>10</v>
      </c>
    </row>
    <row r="63" spans="1:10" x14ac:dyDescent="0.25">
      <c r="A63" s="37" t="s">
        <v>45</v>
      </c>
      <c r="B63" s="38">
        <v>40.89</v>
      </c>
      <c r="C63" s="184">
        <f t="shared" si="8"/>
        <v>112800</v>
      </c>
      <c r="D63" s="39">
        <v>4612392</v>
      </c>
      <c r="E63" s="201">
        <f t="shared" si="9"/>
        <v>114000</v>
      </c>
      <c r="F63" s="39">
        <v>4661460</v>
      </c>
      <c r="G63" s="9" t="s">
        <v>10</v>
      </c>
    </row>
    <row r="64" spans="1:10" x14ac:dyDescent="0.25">
      <c r="A64" s="40" t="s">
        <v>45</v>
      </c>
      <c r="B64" s="35">
        <v>43.2</v>
      </c>
      <c r="C64" s="198">
        <f t="shared" si="8"/>
        <v>110400</v>
      </c>
      <c r="D64" s="11">
        <v>4769280</v>
      </c>
      <c r="E64" s="199">
        <f t="shared" si="9"/>
        <v>111599.99999999999</v>
      </c>
      <c r="F64" s="11">
        <v>4821120</v>
      </c>
      <c r="G64" s="36" t="s">
        <v>10</v>
      </c>
    </row>
    <row r="65" spans="1:7" x14ac:dyDescent="0.25">
      <c r="A65" s="40" t="s">
        <v>45</v>
      </c>
      <c r="B65" s="35">
        <v>45.32</v>
      </c>
      <c r="C65" s="198">
        <f t="shared" si="8"/>
        <v>109200</v>
      </c>
      <c r="D65" s="11">
        <v>4948944</v>
      </c>
      <c r="E65" s="199">
        <f t="shared" si="9"/>
        <v>110400</v>
      </c>
      <c r="F65" s="11">
        <v>5003328</v>
      </c>
      <c r="G65" s="36" t="s">
        <v>10</v>
      </c>
    </row>
    <row r="66" spans="1:7" x14ac:dyDescent="0.25">
      <c r="A66" s="40" t="s">
        <v>45</v>
      </c>
      <c r="B66" s="35">
        <v>48.45</v>
      </c>
      <c r="C66" s="198">
        <f t="shared" si="8"/>
        <v>105345.60000000001</v>
      </c>
      <c r="D66" s="11">
        <v>5103994.32</v>
      </c>
      <c r="E66" s="199">
        <f t="shared" si="9"/>
        <v>106545.60000000001</v>
      </c>
      <c r="F66" s="11">
        <v>5162134.32</v>
      </c>
      <c r="G66" s="36" t="s">
        <v>10</v>
      </c>
    </row>
    <row r="67" spans="1:7" ht="15.75" thickBot="1" x14ac:dyDescent="0.3">
      <c r="A67" s="51" t="s">
        <v>45</v>
      </c>
      <c r="B67" s="52">
        <v>55.52</v>
      </c>
      <c r="C67" s="185">
        <f t="shared" si="8"/>
        <v>98583.599999999991</v>
      </c>
      <c r="D67" s="22">
        <v>5473361.4720000001</v>
      </c>
      <c r="E67" s="200">
        <f t="shared" si="9"/>
        <v>99783.599999999991</v>
      </c>
      <c r="F67" s="22">
        <v>5539985.4720000001</v>
      </c>
      <c r="G67" s="23" t="s">
        <v>10</v>
      </c>
    </row>
    <row r="68" spans="1:7" x14ac:dyDescent="0.25">
      <c r="A68" s="47" t="s">
        <v>75</v>
      </c>
      <c r="B68" s="48">
        <v>17</v>
      </c>
      <c r="C68" s="49">
        <f t="shared" si="8"/>
        <v>150120</v>
      </c>
      <c r="D68" s="49">
        <v>2552040</v>
      </c>
      <c r="E68" s="49">
        <f t="shared" si="9"/>
        <v>151320</v>
      </c>
      <c r="F68" s="49">
        <v>2572440</v>
      </c>
      <c r="G68" s="50" t="s">
        <v>10</v>
      </c>
    </row>
    <row r="69" spans="1:7" x14ac:dyDescent="0.25">
      <c r="A69" s="155" t="s">
        <v>75</v>
      </c>
      <c r="B69" s="43">
        <v>17.3</v>
      </c>
      <c r="C69" s="44">
        <f t="shared" si="8"/>
        <v>150120</v>
      </c>
      <c r="D69" s="44">
        <v>2597076</v>
      </c>
      <c r="E69" s="44">
        <f t="shared" si="9"/>
        <v>151320</v>
      </c>
      <c r="F69" s="44">
        <v>2617836</v>
      </c>
      <c r="G69" s="45" t="s">
        <v>10</v>
      </c>
    </row>
    <row r="70" spans="1:7" x14ac:dyDescent="0.25">
      <c r="A70" s="154" t="s">
        <v>75</v>
      </c>
      <c r="B70" s="43">
        <v>20</v>
      </c>
      <c r="C70" s="44">
        <f t="shared" si="8"/>
        <v>144120</v>
      </c>
      <c r="D70" s="44">
        <v>2882400</v>
      </c>
      <c r="E70" s="44">
        <f t="shared" si="9"/>
        <v>145320</v>
      </c>
      <c r="F70" s="44">
        <v>2906400</v>
      </c>
      <c r="G70" s="45" t="s">
        <v>10</v>
      </c>
    </row>
    <row r="71" spans="1:7" x14ac:dyDescent="0.25">
      <c r="A71" s="155" t="s">
        <v>75</v>
      </c>
      <c r="B71" s="43">
        <v>20.3</v>
      </c>
      <c r="C71" s="44">
        <f t="shared" si="8"/>
        <v>144120</v>
      </c>
      <c r="D71" s="44">
        <v>2925636</v>
      </c>
      <c r="E71" s="44">
        <f t="shared" si="9"/>
        <v>145320</v>
      </c>
      <c r="F71" s="44">
        <v>2949996</v>
      </c>
      <c r="G71" s="45" t="s">
        <v>10</v>
      </c>
    </row>
    <row r="72" spans="1:7" x14ac:dyDescent="0.25">
      <c r="A72" s="40" t="s">
        <v>76</v>
      </c>
      <c r="B72" s="35">
        <v>42.1</v>
      </c>
      <c r="C72" s="198">
        <f t="shared" si="8"/>
        <v>110400</v>
      </c>
      <c r="D72" s="11">
        <v>4647840</v>
      </c>
      <c r="E72" s="199">
        <f t="shared" si="9"/>
        <v>111600</v>
      </c>
      <c r="F72" s="11">
        <v>4698360</v>
      </c>
      <c r="G72" s="36" t="s">
        <v>10</v>
      </c>
    </row>
    <row r="73" spans="1:7" x14ac:dyDescent="0.25">
      <c r="A73" s="37" t="s">
        <v>77</v>
      </c>
      <c r="B73" s="35">
        <v>46.7</v>
      </c>
      <c r="C73" s="198">
        <f t="shared" si="8"/>
        <v>109200</v>
      </c>
      <c r="D73" s="11">
        <v>5099640</v>
      </c>
      <c r="E73" s="199">
        <f t="shared" si="9"/>
        <v>110400</v>
      </c>
      <c r="F73" s="11">
        <v>5155680</v>
      </c>
      <c r="G73" s="36" t="s">
        <v>10</v>
      </c>
    </row>
    <row r="74" spans="1:7" ht="15.75" thickBot="1" x14ac:dyDescent="0.3">
      <c r="A74" s="51" t="s">
        <v>77</v>
      </c>
      <c r="B74" s="52">
        <v>57.1</v>
      </c>
      <c r="C74" s="185">
        <f t="shared" si="8"/>
        <v>98583.599999999991</v>
      </c>
      <c r="D74" s="22">
        <v>5629123.5599999996</v>
      </c>
      <c r="E74" s="200">
        <f t="shared" si="9"/>
        <v>99783.599999999991</v>
      </c>
      <c r="F74" s="22">
        <v>5697643.5599999996</v>
      </c>
      <c r="G74" s="23" t="s">
        <v>10</v>
      </c>
    </row>
    <row r="76" spans="1:7" ht="19.5" thickBot="1" x14ac:dyDescent="0.35">
      <c r="A76" s="21" t="s">
        <v>145</v>
      </c>
      <c r="B76" s="2"/>
      <c r="C76" s="2"/>
      <c r="D76" s="2"/>
      <c r="E76" s="3"/>
      <c r="F76" s="2"/>
      <c r="G76" s="3"/>
    </row>
    <row r="77" spans="1:7" ht="45" x14ac:dyDescent="0.25">
      <c r="A77" s="27" t="s">
        <v>0</v>
      </c>
      <c r="B77" s="28" t="s">
        <v>31</v>
      </c>
      <c r="C77" s="29" t="s">
        <v>32</v>
      </c>
      <c r="D77" s="30" t="s">
        <v>33</v>
      </c>
      <c r="E77" s="29" t="s">
        <v>34</v>
      </c>
      <c r="F77" s="29" t="s">
        <v>33</v>
      </c>
      <c r="G77" s="67" t="s">
        <v>35</v>
      </c>
    </row>
    <row r="78" spans="1:7" x14ac:dyDescent="0.25">
      <c r="A78" s="40" t="s">
        <v>37</v>
      </c>
      <c r="B78" s="35">
        <v>38.25</v>
      </c>
      <c r="C78" s="198">
        <f>D78/B78</f>
        <v>92625</v>
      </c>
      <c r="D78" s="11">
        <v>3542906.25</v>
      </c>
      <c r="E78" s="199">
        <f>F78/B78</f>
        <v>93575</v>
      </c>
      <c r="F78" s="11">
        <v>3579243.75</v>
      </c>
      <c r="G78" s="36" t="s">
        <v>47</v>
      </c>
    </row>
    <row r="79" spans="1:7" x14ac:dyDescent="0.25">
      <c r="A79" s="40" t="s">
        <v>38</v>
      </c>
      <c r="B79" s="35">
        <v>43.2</v>
      </c>
      <c r="C79" s="198">
        <f t="shared" ref="C79:C99" si="10">D79/B79</f>
        <v>87400</v>
      </c>
      <c r="D79" s="11">
        <v>3775680.0000000005</v>
      </c>
      <c r="E79" s="199">
        <f t="shared" ref="E79:E99" si="11">F79/B79</f>
        <v>88350</v>
      </c>
      <c r="F79" s="11">
        <v>3816720.0000000005</v>
      </c>
      <c r="G79" s="36" t="s">
        <v>47</v>
      </c>
    </row>
    <row r="80" spans="1:7" x14ac:dyDescent="0.25">
      <c r="A80" s="40" t="s">
        <v>38</v>
      </c>
      <c r="B80" s="35">
        <v>45.32</v>
      </c>
      <c r="C80" s="198">
        <f t="shared" si="10"/>
        <v>86450</v>
      </c>
      <c r="D80" s="11">
        <v>3917914</v>
      </c>
      <c r="E80" s="199">
        <f t="shared" si="11"/>
        <v>87400</v>
      </c>
      <c r="F80" s="11">
        <v>3960968</v>
      </c>
      <c r="G80" s="36" t="s">
        <v>47</v>
      </c>
    </row>
    <row r="81" spans="1:7" x14ac:dyDescent="0.25">
      <c r="A81" s="40" t="s">
        <v>38</v>
      </c>
      <c r="B81" s="35">
        <v>48.45</v>
      </c>
      <c r="C81" s="198">
        <f t="shared" si="10"/>
        <v>83398.600000000006</v>
      </c>
      <c r="D81" s="11">
        <v>4040662.1700000004</v>
      </c>
      <c r="E81" s="199">
        <f t="shared" si="11"/>
        <v>84348.6</v>
      </c>
      <c r="F81" s="11">
        <v>4086689.6700000004</v>
      </c>
      <c r="G81" s="36" t="s">
        <v>47</v>
      </c>
    </row>
    <row r="82" spans="1:7" ht="15.75" thickBot="1" x14ac:dyDescent="0.3">
      <c r="A82" s="51" t="s">
        <v>38</v>
      </c>
      <c r="B82" s="52">
        <v>55.52</v>
      </c>
      <c r="C82" s="185">
        <f t="shared" si="10"/>
        <v>78045.350000000006</v>
      </c>
      <c r="D82" s="22">
        <v>4333077.8320000004</v>
      </c>
      <c r="E82" s="200">
        <f t="shared" si="11"/>
        <v>78995.350000000006</v>
      </c>
      <c r="F82" s="22">
        <v>4385821.8320000004</v>
      </c>
      <c r="G82" s="23" t="s">
        <v>47</v>
      </c>
    </row>
    <row r="83" spans="1:7" x14ac:dyDescent="0.25">
      <c r="A83" s="47" t="s">
        <v>42</v>
      </c>
      <c r="B83" s="48">
        <v>18.95</v>
      </c>
      <c r="C83" s="49">
        <f t="shared" si="10"/>
        <v>113525</v>
      </c>
      <c r="D83" s="44">
        <v>2151298.75</v>
      </c>
      <c r="E83" s="49">
        <f t="shared" si="11"/>
        <v>114475</v>
      </c>
      <c r="F83" s="49">
        <v>2169301.25</v>
      </c>
      <c r="G83" s="50" t="s">
        <v>10</v>
      </c>
    </row>
    <row r="84" spans="1:7" x14ac:dyDescent="0.25">
      <c r="A84" s="42" t="s">
        <v>42</v>
      </c>
      <c r="B84" s="43">
        <v>20.67</v>
      </c>
      <c r="C84" s="44">
        <f t="shared" si="10"/>
        <v>110674.99999999999</v>
      </c>
      <c r="D84" s="44">
        <v>2287652.25</v>
      </c>
      <c r="E84" s="44">
        <f t="shared" si="11"/>
        <v>111624.99999999999</v>
      </c>
      <c r="F84" s="44">
        <v>2307288.75</v>
      </c>
      <c r="G84" s="45" t="s">
        <v>10</v>
      </c>
    </row>
    <row r="85" spans="1:7" x14ac:dyDescent="0.25">
      <c r="A85" s="37" t="s">
        <v>43</v>
      </c>
      <c r="B85" s="38">
        <v>34.630000000000003</v>
      </c>
      <c r="C85" s="184">
        <f t="shared" si="10"/>
        <v>96143.8</v>
      </c>
      <c r="D85" s="11">
        <v>3329459.7940000002</v>
      </c>
      <c r="E85" s="201">
        <f t="shared" si="11"/>
        <v>97093.8</v>
      </c>
      <c r="F85" s="11">
        <v>3362358.2940000002</v>
      </c>
      <c r="G85" s="36" t="s">
        <v>10</v>
      </c>
    </row>
    <row r="86" spans="1:7" x14ac:dyDescent="0.25">
      <c r="A86" s="40" t="s">
        <v>44</v>
      </c>
      <c r="B86" s="35">
        <v>38.25</v>
      </c>
      <c r="C86" s="198">
        <f t="shared" si="10"/>
        <v>92625</v>
      </c>
      <c r="D86" s="11">
        <v>3542906.25</v>
      </c>
      <c r="E86" s="199">
        <f t="shared" si="11"/>
        <v>93575</v>
      </c>
      <c r="F86" s="11">
        <v>3579243.75</v>
      </c>
      <c r="G86" s="36" t="s">
        <v>10</v>
      </c>
    </row>
    <row r="87" spans="1:7" x14ac:dyDescent="0.25">
      <c r="A87" s="34" t="s">
        <v>43</v>
      </c>
      <c r="B87" s="35">
        <v>39</v>
      </c>
      <c r="C87" s="198">
        <f t="shared" si="10"/>
        <v>92410.299999999988</v>
      </c>
      <c r="D87" s="11">
        <v>3604001.6999999997</v>
      </c>
      <c r="E87" s="198">
        <f t="shared" si="11"/>
        <v>93360.299999999988</v>
      </c>
      <c r="F87" s="11">
        <v>3641051.6999999997</v>
      </c>
      <c r="G87" s="36" t="s">
        <v>10</v>
      </c>
    </row>
    <row r="88" spans="1:7" x14ac:dyDescent="0.25">
      <c r="A88" s="37" t="s">
        <v>45</v>
      </c>
      <c r="B88" s="38">
        <v>40.89</v>
      </c>
      <c r="C88" s="184">
        <f t="shared" si="10"/>
        <v>89300</v>
      </c>
      <c r="D88" s="39">
        <v>3651477</v>
      </c>
      <c r="E88" s="201">
        <f t="shared" si="11"/>
        <v>90250</v>
      </c>
      <c r="F88" s="39">
        <v>3690322.5</v>
      </c>
      <c r="G88" s="9" t="s">
        <v>10</v>
      </c>
    </row>
    <row r="89" spans="1:7" x14ac:dyDescent="0.25">
      <c r="A89" s="40" t="s">
        <v>45</v>
      </c>
      <c r="B89" s="35">
        <v>43.2</v>
      </c>
      <c r="C89" s="198">
        <f t="shared" si="10"/>
        <v>87400</v>
      </c>
      <c r="D89" s="11">
        <v>3775680.0000000005</v>
      </c>
      <c r="E89" s="199">
        <f t="shared" si="11"/>
        <v>88350</v>
      </c>
      <c r="F89" s="11">
        <v>3816720.0000000005</v>
      </c>
      <c r="G89" s="36" t="s">
        <v>10</v>
      </c>
    </row>
    <row r="90" spans="1:7" x14ac:dyDescent="0.25">
      <c r="A90" s="40" t="s">
        <v>45</v>
      </c>
      <c r="B90" s="35">
        <v>45.32</v>
      </c>
      <c r="C90" s="198">
        <f t="shared" si="10"/>
        <v>86450</v>
      </c>
      <c r="D90" s="11">
        <v>3917914</v>
      </c>
      <c r="E90" s="199">
        <f t="shared" si="11"/>
        <v>87400</v>
      </c>
      <c r="F90" s="11">
        <v>3960968</v>
      </c>
      <c r="G90" s="36" t="s">
        <v>10</v>
      </c>
    </row>
    <row r="91" spans="1:7" x14ac:dyDescent="0.25">
      <c r="A91" s="40" t="s">
        <v>45</v>
      </c>
      <c r="B91" s="35">
        <v>48.45</v>
      </c>
      <c r="C91" s="198">
        <f t="shared" si="10"/>
        <v>83398.600000000006</v>
      </c>
      <c r="D91" s="11">
        <v>4040662.1700000004</v>
      </c>
      <c r="E91" s="199">
        <f t="shared" si="11"/>
        <v>84348.6</v>
      </c>
      <c r="F91" s="11">
        <v>4086689.6700000004</v>
      </c>
      <c r="G91" s="36" t="s">
        <v>10</v>
      </c>
    </row>
    <row r="92" spans="1:7" ht="15.75" thickBot="1" x14ac:dyDescent="0.3">
      <c r="A92" s="51" t="s">
        <v>45</v>
      </c>
      <c r="B92" s="52">
        <v>55.52</v>
      </c>
      <c r="C92" s="185">
        <f t="shared" si="10"/>
        <v>78045.350000000006</v>
      </c>
      <c r="D92" s="22">
        <v>4333077.8320000004</v>
      </c>
      <c r="E92" s="200">
        <f t="shared" si="11"/>
        <v>78995.350000000006</v>
      </c>
      <c r="F92" s="22">
        <v>4385821.8320000004</v>
      </c>
      <c r="G92" s="23" t="s">
        <v>10</v>
      </c>
    </row>
    <row r="93" spans="1:7" x14ac:dyDescent="0.25">
      <c r="A93" s="47" t="s">
        <v>75</v>
      </c>
      <c r="B93" s="48">
        <v>17</v>
      </c>
      <c r="C93" s="49">
        <f t="shared" si="10"/>
        <v>118845</v>
      </c>
      <c r="D93" s="49">
        <v>2020365</v>
      </c>
      <c r="E93" s="49">
        <f t="shared" si="11"/>
        <v>119795</v>
      </c>
      <c r="F93" s="49">
        <v>2036515</v>
      </c>
      <c r="G93" s="50" t="s">
        <v>10</v>
      </c>
    </row>
    <row r="94" spans="1:7" x14ac:dyDescent="0.25">
      <c r="A94" s="155" t="s">
        <v>75</v>
      </c>
      <c r="B94" s="43">
        <v>17.3</v>
      </c>
      <c r="C94" s="44">
        <f t="shared" si="10"/>
        <v>118845</v>
      </c>
      <c r="D94" s="44">
        <v>2056018.5</v>
      </c>
      <c r="E94" s="44">
        <f t="shared" si="11"/>
        <v>119795</v>
      </c>
      <c r="F94" s="44">
        <v>2072453.5</v>
      </c>
      <c r="G94" s="45" t="s">
        <v>10</v>
      </c>
    </row>
    <row r="95" spans="1:7" x14ac:dyDescent="0.25">
      <c r="A95" s="154" t="s">
        <v>75</v>
      </c>
      <c r="B95" s="43">
        <v>20</v>
      </c>
      <c r="C95" s="44">
        <f t="shared" si="10"/>
        <v>114095</v>
      </c>
      <c r="D95" s="44">
        <v>2281900</v>
      </c>
      <c r="E95" s="44">
        <f t="shared" si="11"/>
        <v>115045</v>
      </c>
      <c r="F95" s="44">
        <v>2300900</v>
      </c>
      <c r="G95" s="45" t="s">
        <v>10</v>
      </c>
    </row>
    <row r="96" spans="1:7" x14ac:dyDescent="0.25">
      <c r="A96" s="155" t="s">
        <v>75</v>
      </c>
      <c r="B96" s="43">
        <v>20.3</v>
      </c>
      <c r="C96" s="44">
        <f t="shared" si="10"/>
        <v>114095</v>
      </c>
      <c r="D96" s="44">
        <v>2316128.5</v>
      </c>
      <c r="E96" s="44">
        <f t="shared" si="11"/>
        <v>115045</v>
      </c>
      <c r="F96" s="44">
        <v>2335413.5</v>
      </c>
      <c r="G96" s="45" t="s">
        <v>10</v>
      </c>
    </row>
    <row r="97" spans="1:9" x14ac:dyDescent="0.25">
      <c r="A97" s="40" t="s">
        <v>76</v>
      </c>
      <c r="B97" s="35">
        <v>42.1</v>
      </c>
      <c r="C97" s="198">
        <f t="shared" si="10"/>
        <v>87400</v>
      </c>
      <c r="D97" s="11">
        <v>3679540</v>
      </c>
      <c r="E97" s="199">
        <f t="shared" si="11"/>
        <v>88350</v>
      </c>
      <c r="F97" s="11">
        <v>3719535</v>
      </c>
      <c r="G97" s="36" t="s">
        <v>10</v>
      </c>
    </row>
    <row r="98" spans="1:9" x14ac:dyDescent="0.25">
      <c r="A98" s="37" t="s">
        <v>77</v>
      </c>
      <c r="B98" s="35">
        <v>46.7</v>
      </c>
      <c r="C98" s="198">
        <f t="shared" si="10"/>
        <v>86450</v>
      </c>
      <c r="D98" s="11">
        <v>4037215</v>
      </c>
      <c r="E98" s="199">
        <f t="shared" si="11"/>
        <v>87400</v>
      </c>
      <c r="F98" s="11">
        <v>4081580</v>
      </c>
      <c r="G98" s="36" t="s">
        <v>10</v>
      </c>
    </row>
    <row r="99" spans="1:9" ht="15.75" thickBot="1" x14ac:dyDescent="0.3">
      <c r="A99" s="51" t="s">
        <v>77</v>
      </c>
      <c r="B99" s="52">
        <v>57.1</v>
      </c>
      <c r="C99" s="185">
        <f t="shared" si="10"/>
        <v>78045.349999999991</v>
      </c>
      <c r="D99" s="22">
        <v>4456389.4849999994</v>
      </c>
      <c r="E99" s="200">
        <f t="shared" si="11"/>
        <v>78995.349999999991</v>
      </c>
      <c r="F99" s="22">
        <v>4510634.4849999994</v>
      </c>
      <c r="G99" s="23" t="s">
        <v>10</v>
      </c>
    </row>
    <row r="100" spans="1:9" ht="15.75" thickBot="1" x14ac:dyDescent="0.3"/>
    <row r="101" spans="1:9" ht="15.75" x14ac:dyDescent="0.25">
      <c r="A101" s="211" t="s">
        <v>116</v>
      </c>
      <c r="B101" s="212"/>
      <c r="C101" s="212"/>
      <c r="D101" s="212"/>
      <c r="E101" s="212"/>
      <c r="F101" s="213"/>
      <c r="G101" s="211" t="s">
        <v>117</v>
      </c>
      <c r="H101" s="212"/>
      <c r="I101" s="213"/>
    </row>
    <row r="102" spans="1:9" ht="15.75" x14ac:dyDescent="0.25">
      <c r="A102" s="214" t="s">
        <v>119</v>
      </c>
      <c r="B102" s="215" t="s">
        <v>120</v>
      </c>
      <c r="C102" s="216" t="s">
        <v>121</v>
      </c>
      <c r="D102" s="215"/>
      <c r="E102" s="216" t="s">
        <v>148</v>
      </c>
      <c r="F102" s="217"/>
      <c r="G102" s="176" t="s">
        <v>122</v>
      </c>
      <c r="H102" s="216" t="s">
        <v>121</v>
      </c>
      <c r="I102" s="218"/>
    </row>
    <row r="103" spans="1:9" ht="94.5" x14ac:dyDescent="0.25">
      <c r="A103" s="170" t="s">
        <v>124</v>
      </c>
      <c r="B103" s="171" t="s">
        <v>125</v>
      </c>
      <c r="C103" s="171" t="s">
        <v>124</v>
      </c>
      <c r="D103" s="171" t="s">
        <v>125</v>
      </c>
      <c r="E103" s="171" t="s">
        <v>126</v>
      </c>
      <c r="F103" s="172" t="s">
        <v>127</v>
      </c>
      <c r="G103" s="170" t="s">
        <v>123</v>
      </c>
      <c r="H103" s="171" t="s">
        <v>128</v>
      </c>
      <c r="I103" s="172" t="s">
        <v>123</v>
      </c>
    </row>
    <row r="104" spans="1:9" ht="16.5" thickBot="1" x14ac:dyDescent="0.3">
      <c r="A104" s="173">
        <v>1</v>
      </c>
      <c r="B104" s="174">
        <v>2</v>
      </c>
      <c r="C104" s="174">
        <v>3</v>
      </c>
      <c r="D104" s="174">
        <v>4</v>
      </c>
      <c r="E104" s="174">
        <v>5</v>
      </c>
      <c r="F104" s="175">
        <v>6</v>
      </c>
      <c r="G104" s="173">
        <v>7</v>
      </c>
      <c r="H104" s="174">
        <v>8</v>
      </c>
      <c r="I104" s="175">
        <v>9</v>
      </c>
    </row>
  </sheetData>
  <mergeCells count="6">
    <mergeCell ref="A101:F101"/>
    <mergeCell ref="G101:I101"/>
    <mergeCell ref="A102:B102"/>
    <mergeCell ref="C102:D102"/>
    <mergeCell ref="E102:F102"/>
    <mergeCell ref="H102:I102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workbookViewId="0">
      <selection activeCell="C4" sqref="C4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3.85546875" customWidth="1"/>
    <col min="6" max="6" width="14.42578125" customWidth="1"/>
    <col min="7" max="7" width="19" customWidth="1"/>
    <col min="8" max="8" width="21.7109375" customWidth="1"/>
    <col min="9" max="9" width="28.5703125" customWidth="1"/>
    <col min="14" max="14" width="9.140625" customWidth="1"/>
    <col min="16" max="16" width="9.140625" customWidth="1"/>
  </cols>
  <sheetData>
    <row r="1" spans="1:9" ht="19.5" thickBot="1" x14ac:dyDescent="0.35">
      <c r="A1" s="10" t="s">
        <v>115</v>
      </c>
    </row>
    <row r="2" spans="1:9" s="77" customFormat="1" ht="99" customHeight="1" x14ac:dyDescent="0.25">
      <c r="A2" s="76" t="s">
        <v>0</v>
      </c>
      <c r="B2" s="29" t="s">
        <v>1</v>
      </c>
      <c r="C2" s="29" t="s">
        <v>32</v>
      </c>
      <c r="D2" s="133" t="s">
        <v>140</v>
      </c>
      <c r="E2" s="133" t="s">
        <v>116</v>
      </c>
      <c r="F2" s="134" t="s">
        <v>117</v>
      </c>
      <c r="G2" s="134" t="s">
        <v>118</v>
      </c>
      <c r="H2" s="30" t="s">
        <v>35</v>
      </c>
      <c r="I2" s="31" t="s">
        <v>49</v>
      </c>
    </row>
    <row r="3" spans="1:9" x14ac:dyDescent="0.25">
      <c r="A3" s="70" t="s">
        <v>146</v>
      </c>
      <c r="B3" s="69">
        <v>45.32</v>
      </c>
      <c r="C3" s="131">
        <v>91000</v>
      </c>
      <c r="D3" s="74">
        <f t="shared" ref="D3" si="0">C3*B3</f>
        <v>4124120</v>
      </c>
      <c r="E3" s="78">
        <f>D3*115%</f>
        <v>4742738</v>
      </c>
      <c r="F3" s="78">
        <f>D3*120%</f>
        <v>4948944</v>
      </c>
      <c r="G3" s="78">
        <f>D3*0.95</f>
        <v>3917914</v>
      </c>
      <c r="H3" s="75" t="s">
        <v>10</v>
      </c>
      <c r="I3" s="71" t="s">
        <v>48</v>
      </c>
    </row>
    <row r="4" spans="1:9" x14ac:dyDescent="0.25">
      <c r="A4" s="70" t="s">
        <v>147</v>
      </c>
      <c r="B4" s="69">
        <v>21.6</v>
      </c>
      <c r="C4" s="131">
        <v>143981</v>
      </c>
      <c r="D4" s="74">
        <v>3110000</v>
      </c>
      <c r="E4" s="78">
        <f>D4*115%</f>
        <v>3576499.9999999995</v>
      </c>
      <c r="F4" s="78">
        <f>D4*120%</f>
        <v>3732000</v>
      </c>
      <c r="G4" s="78">
        <f>D4*0.95</f>
        <v>2954500</v>
      </c>
      <c r="H4" s="75" t="s">
        <v>47</v>
      </c>
      <c r="I4" s="71" t="s">
        <v>79</v>
      </c>
    </row>
    <row r="7" spans="1:9" x14ac:dyDescent="0.25">
      <c r="D7" s="16"/>
      <c r="F7" s="16"/>
      <c r="G7" s="16"/>
    </row>
    <row r="8" spans="1:9" x14ac:dyDescent="0.25">
      <c r="D8" s="16"/>
      <c r="F8" s="16"/>
      <c r="G8" s="16"/>
    </row>
    <row r="9" spans="1:9" x14ac:dyDescent="0.25">
      <c r="D9" s="2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L1" sqref="L1:L1048576"/>
    </sheetView>
  </sheetViews>
  <sheetFormatPr defaultRowHeight="15" x14ac:dyDescent="0.25"/>
  <cols>
    <col min="1" max="1" width="34.42578125" style="159" customWidth="1"/>
    <col min="2" max="2" width="4.5703125" style="159" customWidth="1"/>
    <col min="3" max="3" width="9" style="159" customWidth="1"/>
    <col min="4" max="4" width="8.5703125" style="159" customWidth="1"/>
    <col min="5" max="5" width="9" style="159" customWidth="1"/>
    <col min="6" max="9" width="13.140625" style="159" customWidth="1"/>
    <col min="10" max="10" width="22" style="159" customWidth="1"/>
    <col min="11" max="12" width="60.28515625" style="160" customWidth="1"/>
    <col min="13" max="13" width="11.85546875" style="161" customWidth="1"/>
    <col min="14" max="16" width="9.140625" style="161"/>
    <col min="17" max="17" width="29.140625" style="161" customWidth="1"/>
    <col min="18" max="16384" width="9.140625" style="161"/>
  </cols>
  <sheetData>
    <row r="1" spans="1:25" ht="18" customHeight="1" thickBot="1" x14ac:dyDescent="0.35">
      <c r="A1" s="158" t="s">
        <v>113</v>
      </c>
      <c r="Q1" s="158" t="s">
        <v>113</v>
      </c>
      <c r="R1" s="159"/>
      <c r="S1" s="159"/>
      <c r="T1" s="159"/>
      <c r="U1" s="159"/>
      <c r="V1" s="159"/>
      <c r="W1" s="159"/>
      <c r="X1" s="159"/>
      <c r="Y1" s="159"/>
    </row>
    <row r="2" spans="1:25" s="160" customFormat="1" ht="36.75" customHeight="1" x14ac:dyDescent="0.25">
      <c r="A2" s="162" t="s">
        <v>61</v>
      </c>
      <c r="B2" s="162" t="s">
        <v>80</v>
      </c>
      <c r="C2" s="162" t="s">
        <v>81</v>
      </c>
      <c r="D2" s="162" t="s">
        <v>82</v>
      </c>
      <c r="E2" s="162" t="s">
        <v>83</v>
      </c>
      <c r="F2" s="162" t="s">
        <v>84</v>
      </c>
      <c r="G2" s="133" t="s">
        <v>116</v>
      </c>
      <c r="H2" s="134" t="s">
        <v>117</v>
      </c>
      <c r="I2" s="134" t="s">
        <v>118</v>
      </c>
      <c r="J2" s="162" t="s">
        <v>85</v>
      </c>
      <c r="K2" s="162" t="s">
        <v>86</v>
      </c>
      <c r="L2" s="207"/>
      <c r="Q2" s="162" t="s">
        <v>61</v>
      </c>
      <c r="R2" s="162" t="s">
        <v>80</v>
      </c>
      <c r="S2" s="162" t="s">
        <v>81</v>
      </c>
      <c r="T2" s="162" t="s">
        <v>82</v>
      </c>
      <c r="U2" s="162" t="s">
        <v>83</v>
      </c>
      <c r="V2" s="162" t="s">
        <v>84</v>
      </c>
      <c r="W2" s="133" t="s">
        <v>116</v>
      </c>
      <c r="X2" s="134" t="s">
        <v>117</v>
      </c>
      <c r="Y2" s="134" t="s">
        <v>118</v>
      </c>
    </row>
    <row r="3" spans="1:25" ht="46.5" customHeight="1" x14ac:dyDescent="0.25">
      <c r="A3" s="163" t="s">
        <v>87</v>
      </c>
      <c r="B3" s="163">
        <v>1</v>
      </c>
      <c r="C3" s="163" t="s">
        <v>88</v>
      </c>
      <c r="D3" s="163">
        <v>69.19</v>
      </c>
      <c r="E3" s="164">
        <f>F3/D3</f>
        <v>101170.68940598353</v>
      </c>
      <c r="F3" s="164">
        <v>7000000</v>
      </c>
      <c r="G3" s="164">
        <f>F3*115%</f>
        <v>8049999.9999999991</v>
      </c>
      <c r="H3" s="164">
        <f>F3*120%</f>
        <v>8400000</v>
      </c>
      <c r="I3" s="164">
        <f>F3*0.95</f>
        <v>6650000</v>
      </c>
      <c r="J3" s="163" t="s">
        <v>89</v>
      </c>
      <c r="K3" s="165" t="s">
        <v>90</v>
      </c>
      <c r="L3" s="208"/>
      <c r="M3" s="160"/>
      <c r="Q3" s="163" t="s">
        <v>87</v>
      </c>
      <c r="R3" s="202">
        <v>1</v>
      </c>
      <c r="S3" s="202" t="s">
        <v>88</v>
      </c>
      <c r="T3" s="202">
        <v>69.19</v>
      </c>
      <c r="U3" s="203">
        <f>V3/T3</f>
        <v>101170.68940598353</v>
      </c>
      <c r="V3" s="203">
        <v>7000000</v>
      </c>
      <c r="W3" s="164">
        <f>V3*115%</f>
        <v>8049999.9999999991</v>
      </c>
      <c r="X3" s="164">
        <f>V3*120%</f>
        <v>8400000</v>
      </c>
      <c r="Y3" s="164">
        <f>V3*0.95</f>
        <v>6650000</v>
      </c>
    </row>
    <row r="4" spans="1:25" ht="51.75" customHeight="1" x14ac:dyDescent="0.25">
      <c r="A4" s="163" t="s">
        <v>91</v>
      </c>
      <c r="B4" s="163">
        <v>11</v>
      </c>
      <c r="C4" s="163" t="s">
        <v>92</v>
      </c>
      <c r="D4" s="163">
        <v>28.65</v>
      </c>
      <c r="E4" s="164">
        <f t="shared" ref="E4:E13" si="0">F4/D4</f>
        <v>117975.56719022688</v>
      </c>
      <c r="F4" s="164">
        <v>3380000</v>
      </c>
      <c r="G4" s="164">
        <f t="shared" ref="G4:G13" si="1">F4*115%</f>
        <v>3886999.9999999995</v>
      </c>
      <c r="H4" s="164">
        <f t="shared" ref="H4:H13" si="2">F4*120%</f>
        <v>4056000</v>
      </c>
      <c r="I4" s="164">
        <f t="shared" ref="I4:I13" si="3">F4*0.95</f>
        <v>3211000</v>
      </c>
      <c r="J4" s="163" t="s">
        <v>89</v>
      </c>
      <c r="K4" s="165" t="s">
        <v>93</v>
      </c>
      <c r="L4" s="208"/>
      <c r="Q4" s="163" t="s">
        <v>91</v>
      </c>
      <c r="R4" s="202">
        <v>11</v>
      </c>
      <c r="S4" s="202" t="s">
        <v>92</v>
      </c>
      <c r="T4" s="202">
        <v>28.65</v>
      </c>
      <c r="U4" s="203">
        <f t="shared" ref="U4:U13" si="4">V4/T4</f>
        <v>117975.56719022688</v>
      </c>
      <c r="V4" s="203">
        <v>3380000</v>
      </c>
      <c r="W4" s="164">
        <f t="shared" ref="W4:W13" si="5">V4*115%</f>
        <v>3886999.9999999995</v>
      </c>
      <c r="X4" s="164">
        <f t="shared" ref="X4:X13" si="6">V4*120%</f>
        <v>4056000</v>
      </c>
      <c r="Y4" s="164">
        <f t="shared" ref="Y4:Y13" si="7">V4*0.95</f>
        <v>3211000</v>
      </c>
    </row>
    <row r="5" spans="1:25" ht="27.75" customHeight="1" x14ac:dyDescent="0.25">
      <c r="A5" s="163" t="s">
        <v>94</v>
      </c>
      <c r="B5" s="163">
        <v>14</v>
      </c>
      <c r="C5" s="163" t="s">
        <v>92</v>
      </c>
      <c r="D5" s="163">
        <v>28.51</v>
      </c>
      <c r="E5" s="164">
        <f t="shared" si="0"/>
        <v>108383.02350052612</v>
      </c>
      <c r="F5" s="164">
        <v>3090000</v>
      </c>
      <c r="G5" s="164">
        <f t="shared" si="1"/>
        <v>3553499.9999999995</v>
      </c>
      <c r="H5" s="164">
        <f t="shared" si="2"/>
        <v>3708000</v>
      </c>
      <c r="I5" s="164">
        <f t="shared" si="3"/>
        <v>2935500</v>
      </c>
      <c r="J5" s="163" t="s">
        <v>95</v>
      </c>
      <c r="K5" s="165" t="s">
        <v>96</v>
      </c>
      <c r="L5" s="208"/>
      <c r="Q5" s="163" t="s">
        <v>94</v>
      </c>
      <c r="R5" s="202">
        <v>14</v>
      </c>
      <c r="S5" s="202" t="s">
        <v>92</v>
      </c>
      <c r="T5" s="202">
        <v>28.51</v>
      </c>
      <c r="U5" s="203">
        <f t="shared" si="4"/>
        <v>108383.02350052612</v>
      </c>
      <c r="V5" s="203">
        <v>3090000</v>
      </c>
      <c r="W5" s="164">
        <f t="shared" si="5"/>
        <v>3553499.9999999995</v>
      </c>
      <c r="X5" s="164">
        <f t="shared" si="6"/>
        <v>3708000</v>
      </c>
      <c r="Y5" s="164">
        <f t="shared" si="7"/>
        <v>2935500</v>
      </c>
    </row>
    <row r="6" spans="1:25" ht="45" x14ac:dyDescent="0.25">
      <c r="A6" s="163" t="s">
        <v>97</v>
      </c>
      <c r="B6" s="163">
        <v>1</v>
      </c>
      <c r="C6" s="163" t="s">
        <v>98</v>
      </c>
      <c r="D6" s="163">
        <v>41.23</v>
      </c>
      <c r="E6" s="164">
        <f t="shared" si="0"/>
        <v>93378.607809847206</v>
      </c>
      <c r="F6" s="164">
        <v>3850000</v>
      </c>
      <c r="G6" s="164">
        <f t="shared" si="1"/>
        <v>4427500</v>
      </c>
      <c r="H6" s="164">
        <f t="shared" si="2"/>
        <v>4620000</v>
      </c>
      <c r="I6" s="164">
        <f t="shared" si="3"/>
        <v>3657500</v>
      </c>
      <c r="J6" s="163" t="s">
        <v>89</v>
      </c>
      <c r="K6" s="165" t="s">
        <v>99</v>
      </c>
      <c r="L6" s="208"/>
      <c r="Q6" s="163" t="s">
        <v>97</v>
      </c>
      <c r="R6" s="202">
        <v>1</v>
      </c>
      <c r="S6" s="202" t="s">
        <v>98</v>
      </c>
      <c r="T6" s="202">
        <v>41.23</v>
      </c>
      <c r="U6" s="203">
        <f t="shared" si="4"/>
        <v>93378.607809847206</v>
      </c>
      <c r="V6" s="203">
        <v>3850000</v>
      </c>
      <c r="W6" s="164">
        <f t="shared" si="5"/>
        <v>4427500</v>
      </c>
      <c r="X6" s="164">
        <f t="shared" si="6"/>
        <v>4620000</v>
      </c>
      <c r="Y6" s="164">
        <f t="shared" si="7"/>
        <v>3657500</v>
      </c>
    </row>
    <row r="7" spans="1:25" ht="30" x14ac:dyDescent="0.25">
      <c r="A7" s="163" t="s">
        <v>100</v>
      </c>
      <c r="B7" s="163">
        <v>6</v>
      </c>
      <c r="C7" s="163" t="s">
        <v>98</v>
      </c>
      <c r="D7" s="163">
        <v>54.94</v>
      </c>
      <c r="E7" s="164">
        <f t="shared" si="0"/>
        <v>91008.372770294867</v>
      </c>
      <c r="F7" s="164">
        <v>5000000</v>
      </c>
      <c r="G7" s="164">
        <f t="shared" si="1"/>
        <v>5750000</v>
      </c>
      <c r="H7" s="164">
        <f t="shared" si="2"/>
        <v>6000000</v>
      </c>
      <c r="I7" s="164">
        <f t="shared" si="3"/>
        <v>4750000</v>
      </c>
      <c r="J7" s="163" t="s">
        <v>101</v>
      </c>
      <c r="K7" s="165" t="s">
        <v>102</v>
      </c>
      <c r="L7" s="208"/>
      <c r="Q7" s="163" t="s">
        <v>100</v>
      </c>
      <c r="R7" s="202">
        <v>6</v>
      </c>
      <c r="S7" s="202" t="s">
        <v>98</v>
      </c>
      <c r="T7" s="202">
        <v>54.94</v>
      </c>
      <c r="U7" s="203">
        <f t="shared" si="4"/>
        <v>91008.372770294867</v>
      </c>
      <c r="V7" s="203">
        <v>5000000</v>
      </c>
      <c r="W7" s="164">
        <f t="shared" si="5"/>
        <v>5750000</v>
      </c>
      <c r="X7" s="164">
        <f t="shared" si="6"/>
        <v>6000000</v>
      </c>
      <c r="Y7" s="164">
        <f t="shared" si="7"/>
        <v>4750000</v>
      </c>
    </row>
    <row r="8" spans="1:25" ht="30" x14ac:dyDescent="0.25">
      <c r="A8" s="163" t="s">
        <v>103</v>
      </c>
      <c r="B8" s="163">
        <v>8</v>
      </c>
      <c r="C8" s="163" t="s">
        <v>92</v>
      </c>
      <c r="D8" s="163">
        <v>28.65</v>
      </c>
      <c r="E8" s="164">
        <f t="shared" si="0"/>
        <v>107853.40314136127</v>
      </c>
      <c r="F8" s="164">
        <v>3090000</v>
      </c>
      <c r="G8" s="164">
        <f t="shared" si="1"/>
        <v>3553499.9999999995</v>
      </c>
      <c r="H8" s="164">
        <f t="shared" si="2"/>
        <v>3708000</v>
      </c>
      <c r="I8" s="164">
        <f t="shared" si="3"/>
        <v>2935500</v>
      </c>
      <c r="J8" s="163" t="s">
        <v>101</v>
      </c>
      <c r="K8" s="165" t="s">
        <v>104</v>
      </c>
      <c r="L8" s="208"/>
      <c r="Q8" s="163" t="s">
        <v>103</v>
      </c>
      <c r="R8" s="202">
        <v>8</v>
      </c>
      <c r="S8" s="202" t="s">
        <v>92</v>
      </c>
      <c r="T8" s="202">
        <v>28.65</v>
      </c>
      <c r="U8" s="203">
        <f t="shared" si="4"/>
        <v>107853.40314136127</v>
      </c>
      <c r="V8" s="203">
        <v>3090000</v>
      </c>
      <c r="W8" s="164">
        <f t="shared" si="5"/>
        <v>3553499.9999999995</v>
      </c>
      <c r="X8" s="164">
        <f t="shared" si="6"/>
        <v>3708000</v>
      </c>
      <c r="Y8" s="164">
        <f t="shared" si="7"/>
        <v>2935500</v>
      </c>
    </row>
    <row r="9" spans="1:25" ht="29.25" customHeight="1" x14ac:dyDescent="0.25">
      <c r="A9" s="163" t="s">
        <v>105</v>
      </c>
      <c r="B9" s="163">
        <v>2</v>
      </c>
      <c r="C9" s="163" t="s">
        <v>92</v>
      </c>
      <c r="D9" s="163">
        <v>28.65</v>
      </c>
      <c r="E9" s="164">
        <f t="shared" si="0"/>
        <v>107853.40314136127</v>
      </c>
      <c r="F9" s="164">
        <v>3090000</v>
      </c>
      <c r="G9" s="164">
        <f t="shared" si="1"/>
        <v>3553499.9999999995</v>
      </c>
      <c r="H9" s="164">
        <f t="shared" si="2"/>
        <v>3708000</v>
      </c>
      <c r="I9" s="164">
        <f t="shared" si="3"/>
        <v>2935500</v>
      </c>
      <c r="J9" s="163" t="s">
        <v>95</v>
      </c>
      <c r="K9" s="165" t="s">
        <v>96</v>
      </c>
      <c r="L9" s="208"/>
      <c r="Q9" s="163" t="s">
        <v>105</v>
      </c>
      <c r="R9" s="202">
        <v>2</v>
      </c>
      <c r="S9" s="202" t="s">
        <v>92</v>
      </c>
      <c r="T9" s="202">
        <v>28.65</v>
      </c>
      <c r="U9" s="203">
        <f t="shared" si="4"/>
        <v>107853.40314136127</v>
      </c>
      <c r="V9" s="203">
        <v>3090000</v>
      </c>
      <c r="W9" s="164">
        <f t="shared" si="5"/>
        <v>3553499.9999999995</v>
      </c>
      <c r="X9" s="164">
        <f t="shared" si="6"/>
        <v>3708000</v>
      </c>
      <c r="Y9" s="164">
        <f t="shared" si="7"/>
        <v>2935500</v>
      </c>
    </row>
    <row r="10" spans="1:25" ht="30" x14ac:dyDescent="0.25">
      <c r="A10" s="219" t="s">
        <v>106</v>
      </c>
      <c r="B10" s="219">
        <v>2</v>
      </c>
      <c r="C10" s="166" t="s">
        <v>107</v>
      </c>
      <c r="D10" s="167">
        <v>28.7</v>
      </c>
      <c r="E10" s="168">
        <f t="shared" si="0"/>
        <v>104529.61672473868</v>
      </c>
      <c r="F10" s="168">
        <v>3000000</v>
      </c>
      <c r="G10" s="164">
        <f t="shared" si="1"/>
        <v>3449999.9999999995</v>
      </c>
      <c r="H10" s="164">
        <f t="shared" si="2"/>
        <v>3600000</v>
      </c>
      <c r="I10" s="164">
        <f t="shared" si="3"/>
        <v>2850000</v>
      </c>
      <c r="J10" s="167" t="s">
        <v>101</v>
      </c>
      <c r="K10" s="169" t="s">
        <v>108</v>
      </c>
      <c r="L10" s="209"/>
      <c r="Q10" s="219" t="s">
        <v>106</v>
      </c>
      <c r="R10" s="219">
        <v>2</v>
      </c>
      <c r="S10" s="204" t="s">
        <v>107</v>
      </c>
      <c r="T10" s="205">
        <v>28.7</v>
      </c>
      <c r="U10" s="206">
        <f t="shared" si="4"/>
        <v>104529.61672473868</v>
      </c>
      <c r="V10" s="206">
        <v>3000000</v>
      </c>
      <c r="W10" s="164">
        <f t="shared" si="5"/>
        <v>3449999.9999999995</v>
      </c>
      <c r="X10" s="164">
        <f t="shared" si="6"/>
        <v>3600000</v>
      </c>
      <c r="Y10" s="164">
        <f t="shared" si="7"/>
        <v>2850000</v>
      </c>
    </row>
    <row r="11" spans="1:25" ht="45" x14ac:dyDescent="0.25">
      <c r="A11" s="219"/>
      <c r="B11" s="219"/>
      <c r="C11" s="166" t="s">
        <v>98</v>
      </c>
      <c r="D11" s="167">
        <v>35.200000000000003</v>
      </c>
      <c r="E11" s="168">
        <f t="shared" si="0"/>
        <v>113636.36363636363</v>
      </c>
      <c r="F11" s="168">
        <v>4000000</v>
      </c>
      <c r="G11" s="164">
        <f t="shared" si="1"/>
        <v>4600000</v>
      </c>
      <c r="H11" s="164">
        <f t="shared" si="2"/>
        <v>4800000</v>
      </c>
      <c r="I11" s="164">
        <f t="shared" si="3"/>
        <v>3800000</v>
      </c>
      <c r="J11" s="167" t="s">
        <v>101</v>
      </c>
      <c r="K11" s="169" t="s">
        <v>109</v>
      </c>
      <c r="L11" s="209"/>
      <c r="Q11" s="219"/>
      <c r="R11" s="219"/>
      <c r="S11" s="204" t="s">
        <v>98</v>
      </c>
      <c r="T11" s="205">
        <v>35.200000000000003</v>
      </c>
      <c r="U11" s="206">
        <f t="shared" si="4"/>
        <v>113636.36363636363</v>
      </c>
      <c r="V11" s="206">
        <v>4000000</v>
      </c>
      <c r="W11" s="164">
        <f t="shared" si="5"/>
        <v>4600000</v>
      </c>
      <c r="X11" s="164">
        <f t="shared" si="6"/>
        <v>4800000</v>
      </c>
      <c r="Y11" s="164">
        <f t="shared" si="7"/>
        <v>3800000</v>
      </c>
    </row>
    <row r="12" spans="1:25" ht="45" x14ac:dyDescent="0.25">
      <c r="A12" s="219" t="s">
        <v>110</v>
      </c>
      <c r="B12" s="219">
        <v>10</v>
      </c>
      <c r="C12" s="166" t="s">
        <v>107</v>
      </c>
      <c r="D12" s="167">
        <v>28.7</v>
      </c>
      <c r="E12" s="168">
        <f t="shared" si="0"/>
        <v>104529.61672473868</v>
      </c>
      <c r="F12" s="168">
        <v>3000000</v>
      </c>
      <c r="G12" s="164">
        <f t="shared" si="1"/>
        <v>3449999.9999999995</v>
      </c>
      <c r="H12" s="164">
        <f t="shared" si="2"/>
        <v>3600000</v>
      </c>
      <c r="I12" s="164">
        <f t="shared" si="3"/>
        <v>2850000</v>
      </c>
      <c r="J12" s="167" t="s">
        <v>89</v>
      </c>
      <c r="K12" s="169" t="s">
        <v>111</v>
      </c>
      <c r="L12" s="209"/>
      <c r="Q12" s="219" t="s">
        <v>110</v>
      </c>
      <c r="R12" s="219">
        <v>10</v>
      </c>
      <c r="S12" s="204" t="s">
        <v>107</v>
      </c>
      <c r="T12" s="205">
        <v>28.7</v>
      </c>
      <c r="U12" s="206">
        <f t="shared" si="4"/>
        <v>104529.61672473868</v>
      </c>
      <c r="V12" s="206">
        <v>3000000</v>
      </c>
      <c r="W12" s="164">
        <f t="shared" si="5"/>
        <v>3449999.9999999995</v>
      </c>
      <c r="X12" s="164">
        <f t="shared" si="6"/>
        <v>3600000</v>
      </c>
      <c r="Y12" s="164">
        <f t="shared" si="7"/>
        <v>2850000</v>
      </c>
    </row>
    <row r="13" spans="1:25" ht="45" x14ac:dyDescent="0.25">
      <c r="A13" s="219"/>
      <c r="B13" s="219"/>
      <c r="C13" s="166" t="s">
        <v>98</v>
      </c>
      <c r="D13" s="167">
        <v>35.200000000000003</v>
      </c>
      <c r="E13" s="168">
        <f t="shared" si="0"/>
        <v>113636.36363636363</v>
      </c>
      <c r="F13" s="168">
        <v>4000000</v>
      </c>
      <c r="G13" s="164">
        <f t="shared" si="1"/>
        <v>4600000</v>
      </c>
      <c r="H13" s="164">
        <f t="shared" si="2"/>
        <v>4800000</v>
      </c>
      <c r="I13" s="164">
        <f t="shared" si="3"/>
        <v>3800000</v>
      </c>
      <c r="J13" s="167" t="s">
        <v>101</v>
      </c>
      <c r="K13" s="169" t="s">
        <v>112</v>
      </c>
      <c r="L13" s="209"/>
      <c r="Q13" s="219"/>
      <c r="R13" s="219"/>
      <c r="S13" s="204" t="s">
        <v>98</v>
      </c>
      <c r="T13" s="205">
        <v>35.200000000000003</v>
      </c>
      <c r="U13" s="206">
        <f t="shared" si="4"/>
        <v>113636.36363636363</v>
      </c>
      <c r="V13" s="206">
        <v>4000000</v>
      </c>
      <c r="W13" s="164">
        <f t="shared" si="5"/>
        <v>4600000</v>
      </c>
      <c r="X13" s="164">
        <f t="shared" si="6"/>
        <v>4800000</v>
      </c>
      <c r="Y13" s="164">
        <f t="shared" si="7"/>
        <v>3800000</v>
      </c>
    </row>
  </sheetData>
  <mergeCells count="8">
    <mergeCell ref="R10:R11"/>
    <mergeCell ref="Q12:Q13"/>
    <mergeCell ref="R12:R13"/>
    <mergeCell ref="A10:A11"/>
    <mergeCell ref="B10:B11"/>
    <mergeCell ref="A12:A13"/>
    <mergeCell ref="B12:B13"/>
    <mergeCell ref="Q10: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Кольцово</vt:lpstr>
      <vt:lpstr>ЖК Волга Лайф</vt:lpstr>
      <vt:lpstr>ЖК Лесная Мелодия 3</vt:lpstr>
      <vt:lpstr>ЖК Медовый</vt:lpstr>
      <vt:lpstr>Индивидуальные</vt:lpstr>
      <vt:lpstr>Бывшие Арендные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2024-05-20T08:12:38Z</cp:lastPrinted>
  <dcterms:created xsi:type="dcterms:W3CDTF">2019-02-27T13:48:07Z</dcterms:created>
  <dcterms:modified xsi:type="dcterms:W3CDTF">2024-07-22T12:27:32Z</dcterms:modified>
</cp:coreProperties>
</file>